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720" windowWidth="19875" windowHeight="6900" tabRatio="924"/>
  </bookViews>
  <sheets>
    <sheet name="Neraca" sheetId="2" r:id="rId1"/>
  </sheets>
  <externalReferences>
    <externalReference r:id="rId2"/>
  </externalReferences>
  <definedNames>
    <definedName name="_xlnm._FilterDatabase" localSheetId="0" hidden="1">Neraca!$A$7:$H$2710</definedName>
    <definedName name="_xlnm.Print_Area" localSheetId="0">Neraca!$A$2675:$H$2710</definedName>
  </definedNames>
  <calcPr calcId="125725"/>
</workbook>
</file>

<file path=xl/calcChain.xml><?xml version="1.0" encoding="utf-8"?>
<calcChain xmlns="http://schemas.openxmlformats.org/spreadsheetml/2006/main">
  <c r="H52" i="2"/>
  <c r="H50"/>
  <c r="H48"/>
  <c r="H46"/>
  <c r="H56"/>
  <c r="H54"/>
  <c r="G2704" l="1"/>
  <c r="G2703"/>
  <c r="H106" l="1"/>
  <c r="H69" l="1"/>
  <c r="H67"/>
  <c r="H32"/>
  <c r="H35"/>
  <c r="H25"/>
  <c r="H21"/>
  <c r="H15"/>
  <c r="H31"/>
  <c r="H29"/>
  <c r="H110"/>
  <c r="K109" s="1"/>
  <c r="H123"/>
  <c r="H61" l="1"/>
  <c r="N48"/>
  <c r="K104"/>
  <c r="E2678" l="1"/>
  <c r="F2677"/>
  <c r="K123"/>
  <c r="K116"/>
  <c r="N109"/>
  <c r="H116"/>
  <c r="P21"/>
  <c r="O21"/>
  <c r="H12"/>
  <c r="H10"/>
  <c r="H114"/>
  <c r="H104"/>
  <c r="H18"/>
  <c r="N16"/>
  <c r="N13"/>
  <c r="N15"/>
  <c r="N12"/>
  <c r="H903" l="1"/>
  <c r="H902"/>
  <c r="H901"/>
  <c r="G2710" l="1"/>
  <c r="G2709"/>
  <c r="G2708"/>
  <c r="G2707"/>
  <c r="G2706"/>
  <c r="G2705"/>
  <c r="G2702"/>
  <c r="G2701"/>
  <c r="G2700"/>
  <c r="G2699"/>
  <c r="G2698"/>
  <c r="G2697"/>
  <c r="G2696"/>
  <c r="G2694"/>
  <c r="G2693"/>
  <c r="G2692"/>
  <c r="G2691"/>
  <c r="G2690"/>
  <c r="G2689"/>
  <c r="G2688"/>
  <c r="G2687"/>
  <c r="G2686"/>
  <c r="G2685"/>
  <c r="G2684"/>
  <c r="G2683"/>
  <c r="G2682"/>
  <c r="G2681"/>
  <c r="G2680"/>
  <c r="G2679"/>
  <c r="G2678"/>
  <c r="G2677"/>
  <c r="G2676"/>
  <c r="F2710"/>
  <c r="F2709"/>
  <c r="F2708"/>
  <c r="F2707"/>
  <c r="F2706"/>
  <c r="F2705"/>
  <c r="F2704"/>
  <c r="F2703"/>
  <c r="F2702"/>
  <c r="F2701"/>
  <c r="F2700"/>
  <c r="F2699"/>
  <c r="F2698"/>
  <c r="F2697"/>
  <c r="F2696"/>
  <c r="F2694"/>
  <c r="F2693"/>
  <c r="F2692"/>
  <c r="F2691"/>
  <c r="F2690"/>
  <c r="F2689"/>
  <c r="F2688"/>
  <c r="F2687"/>
  <c r="F2686"/>
  <c r="F2685"/>
  <c r="F2684"/>
  <c r="F2683"/>
  <c r="F2682"/>
  <c r="F2681"/>
  <c r="F2680"/>
  <c r="F2679"/>
  <c r="F2678"/>
  <c r="F2676"/>
  <c r="H679" l="1"/>
  <c r="H533"/>
  <c r="H532"/>
  <c r="H531"/>
  <c r="H1375" l="1"/>
  <c r="H1374"/>
  <c r="H1373"/>
  <c r="H1372"/>
  <c r="H1371"/>
  <c r="H1370"/>
  <c r="H1369"/>
  <c r="H1368"/>
  <c r="H1367"/>
  <c r="H1366"/>
  <c r="H1365"/>
  <c r="H1364"/>
  <c r="H2672"/>
  <c r="H2671"/>
  <c r="H2635"/>
  <c r="H2634"/>
  <c r="H2598"/>
  <c r="H2597"/>
  <c r="H2561"/>
  <c r="H2560"/>
  <c r="H2524"/>
  <c r="H2523"/>
  <c r="H2487"/>
  <c r="H2486"/>
  <c r="H2450"/>
  <c r="H2449"/>
  <c r="H2413"/>
  <c r="H2412"/>
  <c r="H2376"/>
  <c r="H2375"/>
  <c r="H2339"/>
  <c r="H2338"/>
  <c r="H2302"/>
  <c r="H2301"/>
  <c r="H2265"/>
  <c r="H2264"/>
  <c r="H2228"/>
  <c r="H2227"/>
  <c r="H2191"/>
  <c r="H2190"/>
  <c r="H2154"/>
  <c r="H2153"/>
  <c r="H2117"/>
  <c r="H2116"/>
  <c r="H2080"/>
  <c r="H2079"/>
  <c r="H2043"/>
  <c r="H2042"/>
  <c r="H2006"/>
  <c r="H2005"/>
  <c r="H1969"/>
  <c r="H1968"/>
  <c r="H1932"/>
  <c r="H1931"/>
  <c r="H1895"/>
  <c r="H1894"/>
  <c r="H1858"/>
  <c r="H1857"/>
  <c r="H1821"/>
  <c r="H1820"/>
  <c r="H1784"/>
  <c r="H1783"/>
  <c r="H1747"/>
  <c r="H1746"/>
  <c r="H1710"/>
  <c r="H1709"/>
  <c r="H1673"/>
  <c r="H1672"/>
  <c r="H1636"/>
  <c r="H1635"/>
  <c r="H1599"/>
  <c r="H1598"/>
  <c r="H1562"/>
  <c r="H1561"/>
  <c r="H1525"/>
  <c r="H1524"/>
  <c r="H1488"/>
  <c r="H1487"/>
  <c r="H1451"/>
  <c r="H1450"/>
  <c r="H1414"/>
  <c r="H1413"/>
  <c r="H1340"/>
  <c r="H1339"/>
  <c r="H1303"/>
  <c r="H1302"/>
  <c r="H1266"/>
  <c r="H1265"/>
  <c r="H1229"/>
  <c r="H1228"/>
  <c r="H1192"/>
  <c r="H1191"/>
  <c r="H1155"/>
  <c r="H1154"/>
  <c r="H1118"/>
  <c r="H1117"/>
  <c r="H1081"/>
  <c r="H1080"/>
  <c r="H1044"/>
  <c r="H1043"/>
  <c r="H1007"/>
  <c r="H1006"/>
  <c r="H970"/>
  <c r="H969"/>
  <c r="H933"/>
  <c r="H932"/>
  <c r="H896"/>
  <c r="H895"/>
  <c r="H859"/>
  <c r="H858"/>
  <c r="H637"/>
  <c r="H636"/>
  <c r="H600"/>
  <c r="H599"/>
  <c r="H563"/>
  <c r="H562"/>
  <c r="H526"/>
  <c r="H525"/>
  <c r="H489"/>
  <c r="H488"/>
  <c r="H452"/>
  <c r="H451"/>
  <c r="H415"/>
  <c r="H414"/>
  <c r="H378"/>
  <c r="H377"/>
  <c r="H341"/>
  <c r="H340"/>
  <c r="H304"/>
  <c r="H303"/>
  <c r="H267"/>
  <c r="H266"/>
  <c r="H230"/>
  <c r="H229"/>
  <c r="H915"/>
  <c r="H914"/>
  <c r="H913"/>
  <c r="H912"/>
  <c r="H911"/>
  <c r="H910"/>
  <c r="H909"/>
  <c r="H908"/>
  <c r="H907"/>
  <c r="H906"/>
  <c r="H905"/>
  <c r="H904"/>
  <c r="H900"/>
  <c r="H820"/>
  <c r="H819"/>
  <c r="H818"/>
  <c r="H817"/>
  <c r="H816"/>
  <c r="H815"/>
  <c r="H814"/>
  <c r="H813"/>
  <c r="H812"/>
  <c r="H811"/>
  <c r="H810"/>
  <c r="H809"/>
  <c r="H804"/>
  <c r="H803"/>
  <c r="H802"/>
  <c r="H801"/>
  <c r="H800"/>
  <c r="H799"/>
  <c r="H798"/>
  <c r="H797"/>
  <c r="H796"/>
  <c r="H795"/>
  <c r="H794"/>
  <c r="H793"/>
  <c r="H792"/>
  <c r="H791"/>
  <c r="H790"/>
  <c r="H789"/>
  <c r="H783"/>
  <c r="H782"/>
  <c r="H781"/>
  <c r="H780"/>
  <c r="H779"/>
  <c r="H778"/>
  <c r="H777"/>
  <c r="H776"/>
  <c r="H775"/>
  <c r="H774"/>
  <c r="H773"/>
  <c r="H772"/>
  <c r="H767"/>
  <c r="H766"/>
  <c r="H765"/>
  <c r="H764"/>
  <c r="H763"/>
  <c r="H762"/>
  <c r="H761"/>
  <c r="H760"/>
  <c r="H759"/>
  <c r="H758"/>
  <c r="H757"/>
  <c r="H756"/>
  <c r="H755"/>
  <c r="H754"/>
  <c r="H753"/>
  <c r="H752"/>
  <c r="H746"/>
  <c r="H745"/>
  <c r="H744"/>
  <c r="H743"/>
  <c r="H742"/>
  <c r="H741"/>
  <c r="H740"/>
  <c r="H739"/>
  <c r="H738"/>
  <c r="H737"/>
  <c r="H736"/>
  <c r="H735"/>
  <c r="H730"/>
  <c r="H729"/>
  <c r="H728"/>
  <c r="H727"/>
  <c r="H726"/>
  <c r="H725"/>
  <c r="H724"/>
  <c r="H723"/>
  <c r="H722"/>
  <c r="H721"/>
  <c r="H720"/>
  <c r="H719"/>
  <c r="H718"/>
  <c r="H717"/>
  <c r="H716"/>
  <c r="H715"/>
  <c r="H709"/>
  <c r="H708"/>
  <c r="H707"/>
  <c r="H706"/>
  <c r="H705"/>
  <c r="H704"/>
  <c r="H703"/>
  <c r="H702"/>
  <c r="H701"/>
  <c r="H700"/>
  <c r="H699"/>
  <c r="H698"/>
  <c r="H693"/>
  <c r="H692"/>
  <c r="H691"/>
  <c r="H690"/>
  <c r="H689"/>
  <c r="H688"/>
  <c r="H687"/>
  <c r="H686"/>
  <c r="H685"/>
  <c r="H684"/>
  <c r="H683"/>
  <c r="H682"/>
  <c r="H681"/>
  <c r="H680"/>
  <c r="H678"/>
  <c r="H672"/>
  <c r="H671"/>
  <c r="H670"/>
  <c r="H669"/>
  <c r="H668"/>
  <c r="H667"/>
  <c r="H666"/>
  <c r="H665"/>
  <c r="H664"/>
  <c r="H663"/>
  <c r="H662"/>
  <c r="H661"/>
  <c r="H193"/>
  <c r="H192"/>
  <c r="H156"/>
  <c r="H155"/>
  <c r="H2654"/>
  <c r="H2653"/>
  <c r="H2652"/>
  <c r="H2651"/>
  <c r="H2650"/>
  <c r="H2649"/>
  <c r="H2648"/>
  <c r="H2647"/>
  <c r="H2646"/>
  <c r="H2645"/>
  <c r="H2644"/>
  <c r="H2643"/>
  <c r="H2642"/>
  <c r="H2641"/>
  <c r="H2640"/>
  <c r="H2639"/>
  <c r="H2617"/>
  <c r="H2616"/>
  <c r="H2615"/>
  <c r="H2614"/>
  <c r="H2613"/>
  <c r="H2612"/>
  <c r="H2611"/>
  <c r="H2610"/>
  <c r="H2609"/>
  <c r="H2608"/>
  <c r="H2607"/>
  <c r="H2606"/>
  <c r="H2605"/>
  <c r="H2604"/>
  <c r="H2603"/>
  <c r="H2602"/>
  <c r="H2580"/>
  <c r="H2579"/>
  <c r="H2578"/>
  <c r="H2577"/>
  <c r="H2576"/>
  <c r="H2575"/>
  <c r="H2574"/>
  <c r="H2573"/>
  <c r="H2572"/>
  <c r="H2571"/>
  <c r="H2570"/>
  <c r="H2569"/>
  <c r="H2568"/>
  <c r="H2567"/>
  <c r="H2566"/>
  <c r="H2565"/>
  <c r="H2543"/>
  <c r="H2542"/>
  <c r="H2541"/>
  <c r="H2540"/>
  <c r="H2539"/>
  <c r="H2538"/>
  <c r="H2537"/>
  <c r="H2536"/>
  <c r="H2535"/>
  <c r="H2534"/>
  <c r="H2533"/>
  <c r="H2532"/>
  <c r="H2531"/>
  <c r="H2530"/>
  <c r="H2529"/>
  <c r="H2528"/>
  <c r="H2506"/>
  <c r="H2505"/>
  <c r="H2504"/>
  <c r="H2503"/>
  <c r="H2502"/>
  <c r="H2501"/>
  <c r="H2500"/>
  <c r="H2499"/>
  <c r="H2498"/>
  <c r="H2497"/>
  <c r="H2496"/>
  <c r="H2495"/>
  <c r="H2494"/>
  <c r="H2493"/>
  <c r="H2492"/>
  <c r="H2491"/>
  <c r="H2469"/>
  <c r="H2468"/>
  <c r="H2467"/>
  <c r="H2466"/>
  <c r="H2465"/>
  <c r="H2464"/>
  <c r="H2463"/>
  <c r="H2462"/>
  <c r="H2461"/>
  <c r="H2460"/>
  <c r="H2459"/>
  <c r="H2458"/>
  <c r="H2457"/>
  <c r="H2456"/>
  <c r="H2455"/>
  <c r="H2454"/>
  <c r="H2432"/>
  <c r="H2431"/>
  <c r="H2430"/>
  <c r="H2429"/>
  <c r="H2428"/>
  <c r="H2427"/>
  <c r="H2426"/>
  <c r="H2425"/>
  <c r="H2424"/>
  <c r="H2423"/>
  <c r="H2422"/>
  <c r="H2421"/>
  <c r="H2420"/>
  <c r="H2419"/>
  <c r="H2418"/>
  <c r="H2417"/>
  <c r="H2395"/>
  <c r="H2394"/>
  <c r="H2393"/>
  <c r="H2392"/>
  <c r="H2391"/>
  <c r="H2390"/>
  <c r="H2389"/>
  <c r="H2388"/>
  <c r="H2387"/>
  <c r="H2386"/>
  <c r="H2385"/>
  <c r="H2384"/>
  <c r="H2383"/>
  <c r="H2382"/>
  <c r="H2381"/>
  <c r="H2380"/>
  <c r="H2358"/>
  <c r="H2357"/>
  <c r="H2356"/>
  <c r="H2355"/>
  <c r="H2354"/>
  <c r="H2353"/>
  <c r="H2352"/>
  <c r="H2351"/>
  <c r="H2350"/>
  <c r="H2349"/>
  <c r="H2348"/>
  <c r="H2347"/>
  <c r="H2346"/>
  <c r="H2345"/>
  <c r="H2344"/>
  <c r="H2343"/>
  <c r="H2321"/>
  <c r="H2320"/>
  <c r="H2319"/>
  <c r="H2318"/>
  <c r="H2317"/>
  <c r="H2316"/>
  <c r="H2315"/>
  <c r="H2314"/>
  <c r="H2313"/>
  <c r="H2312"/>
  <c r="H2311"/>
  <c r="H2310"/>
  <c r="H2309"/>
  <c r="H2308"/>
  <c r="H2307"/>
  <c r="H2306"/>
  <c r="H2284"/>
  <c r="H2283"/>
  <c r="H2282"/>
  <c r="H2281"/>
  <c r="H2280"/>
  <c r="H2279"/>
  <c r="H2278"/>
  <c r="H2277"/>
  <c r="H2276"/>
  <c r="H2275"/>
  <c r="H2274"/>
  <c r="H2273"/>
  <c r="H2272"/>
  <c r="H2271"/>
  <c r="H2270"/>
  <c r="H2269"/>
  <c r="H2247"/>
  <c r="H2246"/>
  <c r="H2245"/>
  <c r="H2244"/>
  <c r="H2243"/>
  <c r="H2242"/>
  <c r="H2241"/>
  <c r="H2240"/>
  <c r="H2239"/>
  <c r="H2238"/>
  <c r="H2237"/>
  <c r="H2236"/>
  <c r="H2235"/>
  <c r="H2234"/>
  <c r="H2233"/>
  <c r="H2232"/>
  <c r="H2210"/>
  <c r="H2209"/>
  <c r="H2208"/>
  <c r="H2207"/>
  <c r="H2206"/>
  <c r="H2205"/>
  <c r="H2204"/>
  <c r="H2203"/>
  <c r="H2202"/>
  <c r="H2201"/>
  <c r="H2200"/>
  <c r="H2199"/>
  <c r="H2198"/>
  <c r="H2197"/>
  <c r="H2196"/>
  <c r="H2195"/>
  <c r="H2173"/>
  <c r="H2172"/>
  <c r="H2171"/>
  <c r="H2170"/>
  <c r="H2169"/>
  <c r="H2168"/>
  <c r="H2167"/>
  <c r="H2166"/>
  <c r="H2165"/>
  <c r="H2164"/>
  <c r="H2163"/>
  <c r="H2162"/>
  <c r="H2161"/>
  <c r="H2160"/>
  <c r="H2159"/>
  <c r="H2158"/>
  <c r="H2136"/>
  <c r="H2135"/>
  <c r="H2134"/>
  <c r="H2133"/>
  <c r="H2132"/>
  <c r="H2131"/>
  <c r="H2130"/>
  <c r="H2129"/>
  <c r="H2128"/>
  <c r="H2127"/>
  <c r="H2126"/>
  <c r="H2125"/>
  <c r="H2124"/>
  <c r="H2123"/>
  <c r="H2122"/>
  <c r="H2121"/>
  <c r="H2099"/>
  <c r="H2098"/>
  <c r="H2097"/>
  <c r="H2096"/>
  <c r="H2095"/>
  <c r="H2094"/>
  <c r="H2093"/>
  <c r="H2092"/>
  <c r="H2091"/>
  <c r="H2090"/>
  <c r="H2089"/>
  <c r="H2088"/>
  <c r="H2087"/>
  <c r="H2086"/>
  <c r="H2085"/>
  <c r="H2084"/>
  <c r="H2062"/>
  <c r="H2061"/>
  <c r="H2060"/>
  <c r="H2059"/>
  <c r="H2058"/>
  <c r="H2057"/>
  <c r="H2056"/>
  <c r="H2055"/>
  <c r="H2054"/>
  <c r="H2053"/>
  <c r="H2052"/>
  <c r="H2051"/>
  <c r="H2050"/>
  <c r="H2049"/>
  <c r="H2048"/>
  <c r="H2047"/>
  <c r="H2025"/>
  <c r="H2024"/>
  <c r="H2023"/>
  <c r="H2022"/>
  <c r="H2021"/>
  <c r="H2020"/>
  <c r="H2019"/>
  <c r="H2018"/>
  <c r="H2017"/>
  <c r="H2016"/>
  <c r="H2015"/>
  <c r="H2014"/>
  <c r="H2013"/>
  <c r="H2012"/>
  <c r="H2011"/>
  <c r="H2010"/>
  <c r="H1988"/>
  <c r="H1987"/>
  <c r="H1986"/>
  <c r="H1985"/>
  <c r="H1984"/>
  <c r="H1983"/>
  <c r="H1982"/>
  <c r="H1981"/>
  <c r="H1980"/>
  <c r="H1979"/>
  <c r="H1978"/>
  <c r="H1977"/>
  <c r="H1976"/>
  <c r="H1975"/>
  <c r="H1974"/>
  <c r="H1973"/>
  <c r="H1951"/>
  <c r="H1950"/>
  <c r="H1949"/>
  <c r="H1948"/>
  <c r="H1947"/>
  <c r="H1946"/>
  <c r="H1945"/>
  <c r="H1944"/>
  <c r="H1943"/>
  <c r="H1942"/>
  <c r="H1941"/>
  <c r="H1940"/>
  <c r="H1939"/>
  <c r="H1938"/>
  <c r="H1937"/>
  <c r="H1936"/>
  <c r="H1914"/>
  <c r="H1913"/>
  <c r="H1912"/>
  <c r="H1911"/>
  <c r="H1910"/>
  <c r="H1909"/>
  <c r="H1908"/>
  <c r="H1907"/>
  <c r="H1906"/>
  <c r="H1905"/>
  <c r="H1904"/>
  <c r="H1903"/>
  <c r="H1902"/>
  <c r="H1901"/>
  <c r="H1900"/>
  <c r="H1899"/>
  <c r="H1877"/>
  <c r="H1876"/>
  <c r="H1875"/>
  <c r="H1874"/>
  <c r="H1873"/>
  <c r="H1872"/>
  <c r="H1871"/>
  <c r="H1870"/>
  <c r="H1869"/>
  <c r="H1868"/>
  <c r="H1867"/>
  <c r="H1866"/>
  <c r="H1865"/>
  <c r="H1864"/>
  <c r="H1863"/>
  <c r="H1862"/>
  <c r="H1840"/>
  <c r="H1839"/>
  <c r="H1838"/>
  <c r="H1837"/>
  <c r="H1836"/>
  <c r="H1835"/>
  <c r="H1834"/>
  <c r="H1833"/>
  <c r="H1832"/>
  <c r="H1831"/>
  <c r="H1830"/>
  <c r="H1829"/>
  <c r="H1828"/>
  <c r="H1827"/>
  <c r="H1826"/>
  <c r="H1825"/>
  <c r="H1803"/>
  <c r="H1802"/>
  <c r="H1801"/>
  <c r="H1800"/>
  <c r="H1799"/>
  <c r="H1798"/>
  <c r="H1797"/>
  <c r="H1796"/>
  <c r="H1795"/>
  <c r="H1794"/>
  <c r="H1793"/>
  <c r="H1792"/>
  <c r="H1791"/>
  <c r="H1790"/>
  <c r="H1789"/>
  <c r="H1788"/>
  <c r="H1766"/>
  <c r="H1765"/>
  <c r="H1764"/>
  <c r="H1763"/>
  <c r="H1762"/>
  <c r="H1761"/>
  <c r="H1760"/>
  <c r="H1759"/>
  <c r="H1758"/>
  <c r="H1757"/>
  <c r="H1756"/>
  <c r="H1755"/>
  <c r="H1754"/>
  <c r="H1753"/>
  <c r="H1752"/>
  <c r="H1751"/>
  <c r="H1729"/>
  <c r="H1728"/>
  <c r="H1727"/>
  <c r="H1726"/>
  <c r="H1725"/>
  <c r="H1724"/>
  <c r="H1723"/>
  <c r="H1722"/>
  <c r="H1721"/>
  <c r="H1720"/>
  <c r="H1719"/>
  <c r="H1718"/>
  <c r="H1717"/>
  <c r="H1716"/>
  <c r="H1715"/>
  <c r="H1714"/>
  <c r="H1692"/>
  <c r="H1691"/>
  <c r="H1690"/>
  <c r="H1689"/>
  <c r="H1688"/>
  <c r="H1687"/>
  <c r="H1686"/>
  <c r="H1685"/>
  <c r="H1684"/>
  <c r="H1683"/>
  <c r="H1682"/>
  <c r="H1681"/>
  <c r="H1680"/>
  <c r="H1679"/>
  <c r="H1678"/>
  <c r="H1677"/>
  <c r="H1655"/>
  <c r="H1654"/>
  <c r="H1653"/>
  <c r="H1652"/>
  <c r="H1651"/>
  <c r="H1650"/>
  <c r="H1649"/>
  <c r="H1648"/>
  <c r="H1647"/>
  <c r="H1646"/>
  <c r="H1645"/>
  <c r="H1644"/>
  <c r="H1643"/>
  <c r="H1642"/>
  <c r="H1641"/>
  <c r="H1640"/>
  <c r="H1618"/>
  <c r="H1617"/>
  <c r="H1616"/>
  <c r="H1615"/>
  <c r="H1614"/>
  <c r="H1613"/>
  <c r="H1612"/>
  <c r="H1611"/>
  <c r="H1610"/>
  <c r="H1609"/>
  <c r="H1608"/>
  <c r="H1607"/>
  <c r="H1606"/>
  <c r="H1605"/>
  <c r="H1604"/>
  <c r="H1603"/>
  <c r="H1581"/>
  <c r="H1580"/>
  <c r="H1579"/>
  <c r="H1578"/>
  <c r="H1577"/>
  <c r="H1576"/>
  <c r="H1575"/>
  <c r="H1574"/>
  <c r="H1573"/>
  <c r="H1572"/>
  <c r="H1571"/>
  <c r="H1570"/>
  <c r="H1569"/>
  <c r="H1568"/>
  <c r="H1567"/>
  <c r="H1566"/>
  <c r="H1544"/>
  <c r="H1543"/>
  <c r="H1542"/>
  <c r="H1541"/>
  <c r="H1540"/>
  <c r="H1539"/>
  <c r="H1538"/>
  <c r="H1537"/>
  <c r="H1536"/>
  <c r="H1535"/>
  <c r="H1534"/>
  <c r="H1533"/>
  <c r="H1532"/>
  <c r="H1531"/>
  <c r="H1530"/>
  <c r="H1529"/>
  <c r="H1507"/>
  <c r="H1506"/>
  <c r="H1505"/>
  <c r="H1504"/>
  <c r="H1503"/>
  <c r="H1502"/>
  <c r="H1501"/>
  <c r="H1500"/>
  <c r="H1499"/>
  <c r="H1498"/>
  <c r="H1497"/>
  <c r="H1496"/>
  <c r="H1495"/>
  <c r="H1494"/>
  <c r="H1493"/>
  <c r="H1492"/>
  <c r="H1470"/>
  <c r="H1469"/>
  <c r="H1468"/>
  <c r="H1467"/>
  <c r="H1466"/>
  <c r="H1465"/>
  <c r="H1464"/>
  <c r="H1463"/>
  <c r="H1462"/>
  <c r="H1461"/>
  <c r="H1460"/>
  <c r="H1459"/>
  <c r="H1458"/>
  <c r="H1457"/>
  <c r="H1456"/>
  <c r="H1455"/>
  <c r="H1433"/>
  <c r="H1432"/>
  <c r="H1431"/>
  <c r="H1430"/>
  <c r="H1429"/>
  <c r="H1428"/>
  <c r="H1427"/>
  <c r="H1426"/>
  <c r="H1425"/>
  <c r="H1424"/>
  <c r="H1423"/>
  <c r="H1422"/>
  <c r="H1421"/>
  <c r="H1420"/>
  <c r="H1419"/>
  <c r="H1418"/>
  <c r="H1396"/>
  <c r="H1395"/>
  <c r="H1394"/>
  <c r="H1393"/>
  <c r="H1392"/>
  <c r="H1391"/>
  <c r="H1390"/>
  <c r="H1389"/>
  <c r="H1388"/>
  <c r="H1387"/>
  <c r="H1386"/>
  <c r="H1385"/>
  <c r="H1384"/>
  <c r="H1383"/>
  <c r="H1382"/>
  <c r="H1381"/>
  <c r="H1359"/>
  <c r="H1358"/>
  <c r="H1357"/>
  <c r="H1356"/>
  <c r="H1355"/>
  <c r="H1354"/>
  <c r="H1353"/>
  <c r="H1352"/>
  <c r="H1351"/>
  <c r="H1350"/>
  <c r="H1349"/>
  <c r="H1348"/>
  <c r="H1347"/>
  <c r="H1346"/>
  <c r="H1345"/>
  <c r="H1344"/>
  <c r="H1322"/>
  <c r="H1321"/>
  <c r="H1320"/>
  <c r="H1319"/>
  <c r="H1318"/>
  <c r="H1317"/>
  <c r="H1316"/>
  <c r="H1315"/>
  <c r="H1314"/>
  <c r="H1313"/>
  <c r="H1312"/>
  <c r="H1311"/>
  <c r="H1310"/>
  <c r="H1309"/>
  <c r="H1308"/>
  <c r="H1307"/>
  <c r="H1285"/>
  <c r="H1284"/>
  <c r="H1283"/>
  <c r="H1282"/>
  <c r="H1281"/>
  <c r="H1280"/>
  <c r="H1279"/>
  <c r="H1278"/>
  <c r="H1277"/>
  <c r="H1276"/>
  <c r="H1275"/>
  <c r="H1274"/>
  <c r="H1273"/>
  <c r="H1272"/>
  <c r="H1271"/>
  <c r="H1270"/>
  <c r="H1248"/>
  <c r="H1247"/>
  <c r="H1246"/>
  <c r="H1245"/>
  <c r="H1244"/>
  <c r="H1243"/>
  <c r="H1242"/>
  <c r="H1241"/>
  <c r="H1240"/>
  <c r="H1239"/>
  <c r="H1238"/>
  <c r="H1237"/>
  <c r="H1236"/>
  <c r="H1235"/>
  <c r="H1234"/>
  <c r="H1233"/>
  <c r="H1211"/>
  <c r="H1210"/>
  <c r="H1209"/>
  <c r="H1208"/>
  <c r="H1207"/>
  <c r="H1206"/>
  <c r="H1205"/>
  <c r="H1204"/>
  <c r="H1203"/>
  <c r="H1202"/>
  <c r="H1201"/>
  <c r="H1200"/>
  <c r="H1199"/>
  <c r="H1198"/>
  <c r="H1197"/>
  <c r="H1196"/>
  <c r="H1174"/>
  <c r="H1173"/>
  <c r="H1172"/>
  <c r="H1171"/>
  <c r="H1170"/>
  <c r="H1169"/>
  <c r="H1168"/>
  <c r="H1167"/>
  <c r="H1166"/>
  <c r="H1165"/>
  <c r="H1164"/>
  <c r="H1163"/>
  <c r="H1162"/>
  <c r="H1161"/>
  <c r="H1160"/>
  <c r="H1159"/>
  <c r="H1137"/>
  <c r="H1136"/>
  <c r="H1135"/>
  <c r="H1134"/>
  <c r="H1133"/>
  <c r="H1132"/>
  <c r="H1131"/>
  <c r="H1130"/>
  <c r="H1129"/>
  <c r="H1128"/>
  <c r="H1127"/>
  <c r="H1126"/>
  <c r="H1125"/>
  <c r="H1124"/>
  <c r="H1123"/>
  <c r="H1122"/>
  <c r="H1100"/>
  <c r="H1099"/>
  <c r="H1098"/>
  <c r="H1097"/>
  <c r="H1096"/>
  <c r="H1095"/>
  <c r="H1094"/>
  <c r="H1093"/>
  <c r="H1092"/>
  <c r="H1091"/>
  <c r="H1090"/>
  <c r="H1089"/>
  <c r="H1088"/>
  <c r="H1087"/>
  <c r="H1086"/>
  <c r="H1085"/>
  <c r="H1063"/>
  <c r="H1062"/>
  <c r="H1061"/>
  <c r="H1060"/>
  <c r="H1059"/>
  <c r="H1058"/>
  <c r="H1057"/>
  <c r="H1056"/>
  <c r="H1055"/>
  <c r="H1054"/>
  <c r="H1053"/>
  <c r="H1052"/>
  <c r="H1051"/>
  <c r="H1050"/>
  <c r="H1049"/>
  <c r="H1048"/>
  <c r="H1026"/>
  <c r="H1025"/>
  <c r="H1024"/>
  <c r="H1023"/>
  <c r="H1022"/>
  <c r="H1021"/>
  <c r="H1020"/>
  <c r="H1019"/>
  <c r="H1018"/>
  <c r="H1017"/>
  <c r="H1016"/>
  <c r="H1015"/>
  <c r="H1014"/>
  <c r="H1013"/>
  <c r="H1012"/>
  <c r="H1011"/>
  <c r="H989"/>
  <c r="H988"/>
  <c r="H987"/>
  <c r="H986"/>
  <c r="H985"/>
  <c r="H984"/>
  <c r="H983"/>
  <c r="H982"/>
  <c r="H981"/>
  <c r="H980"/>
  <c r="H979"/>
  <c r="H978"/>
  <c r="H977"/>
  <c r="H976"/>
  <c r="H975"/>
  <c r="H974"/>
  <c r="H952"/>
  <c r="H951"/>
  <c r="H950"/>
  <c r="H949"/>
  <c r="H948"/>
  <c r="H947"/>
  <c r="H946"/>
  <c r="H945"/>
  <c r="H944"/>
  <c r="H943"/>
  <c r="H942"/>
  <c r="H941"/>
  <c r="H940"/>
  <c r="H939"/>
  <c r="H938"/>
  <c r="H937"/>
  <c r="H878"/>
  <c r="H877"/>
  <c r="H876"/>
  <c r="H875"/>
  <c r="H874"/>
  <c r="H873"/>
  <c r="H872"/>
  <c r="H871"/>
  <c r="H870"/>
  <c r="H869"/>
  <c r="H868"/>
  <c r="H867"/>
  <c r="H866"/>
  <c r="H865"/>
  <c r="H864"/>
  <c r="H863"/>
  <c r="H841"/>
  <c r="H840"/>
  <c r="H839"/>
  <c r="H838"/>
  <c r="H837"/>
  <c r="H836"/>
  <c r="H835"/>
  <c r="H834"/>
  <c r="H833"/>
  <c r="H832"/>
  <c r="H831"/>
  <c r="H830"/>
  <c r="H829"/>
  <c r="H828"/>
  <c r="H827"/>
  <c r="H826"/>
  <c r="H656"/>
  <c r="H655"/>
  <c r="H654"/>
  <c r="H653"/>
  <c r="H652"/>
  <c r="H651"/>
  <c r="H650"/>
  <c r="H649"/>
  <c r="H648"/>
  <c r="H647"/>
  <c r="H646"/>
  <c r="H645"/>
  <c r="H644"/>
  <c r="H643"/>
  <c r="H642"/>
  <c r="H641"/>
  <c r="H619"/>
  <c r="H618"/>
  <c r="H617"/>
  <c r="H616"/>
  <c r="H615"/>
  <c r="H614"/>
  <c r="H613"/>
  <c r="H612"/>
  <c r="H611"/>
  <c r="H610"/>
  <c r="H609"/>
  <c r="H608"/>
  <c r="H607"/>
  <c r="H606"/>
  <c r="H605"/>
  <c r="H604"/>
  <c r="H582"/>
  <c r="H581"/>
  <c r="H580"/>
  <c r="H579"/>
  <c r="H578"/>
  <c r="H577"/>
  <c r="H576"/>
  <c r="H575"/>
  <c r="H574"/>
  <c r="H573"/>
  <c r="H572"/>
  <c r="H571"/>
  <c r="H570"/>
  <c r="H569"/>
  <c r="H568"/>
  <c r="H567"/>
  <c r="H545"/>
  <c r="H544"/>
  <c r="H543"/>
  <c r="H542"/>
  <c r="H541"/>
  <c r="H540"/>
  <c r="H539"/>
  <c r="H538"/>
  <c r="H537"/>
  <c r="H536"/>
  <c r="H535"/>
  <c r="H534"/>
  <c r="H530"/>
  <c r="H508"/>
  <c r="H507"/>
  <c r="H506"/>
  <c r="H505"/>
  <c r="H504"/>
  <c r="H503"/>
  <c r="H502"/>
  <c r="H501"/>
  <c r="H500"/>
  <c r="H499"/>
  <c r="H498"/>
  <c r="H497"/>
  <c r="H496"/>
  <c r="H495"/>
  <c r="H494"/>
  <c r="H493"/>
  <c r="H471"/>
  <c r="H470"/>
  <c r="H469"/>
  <c r="H468"/>
  <c r="H467"/>
  <c r="H466"/>
  <c r="H465"/>
  <c r="H464"/>
  <c r="H463"/>
  <c r="H462"/>
  <c r="H461"/>
  <c r="H460"/>
  <c r="H459"/>
  <c r="H458"/>
  <c r="H457"/>
  <c r="H456"/>
  <c r="H434"/>
  <c r="H433"/>
  <c r="H432"/>
  <c r="H431"/>
  <c r="H430"/>
  <c r="H429"/>
  <c r="H428"/>
  <c r="H427"/>
  <c r="H426"/>
  <c r="H425"/>
  <c r="H424"/>
  <c r="H423"/>
  <c r="H422"/>
  <c r="H421"/>
  <c r="H420"/>
  <c r="H419"/>
  <c r="H397"/>
  <c r="H396"/>
  <c r="H395"/>
  <c r="H394"/>
  <c r="H393"/>
  <c r="H392"/>
  <c r="H391"/>
  <c r="H390"/>
  <c r="H389"/>
  <c r="H388"/>
  <c r="H387"/>
  <c r="H386"/>
  <c r="H385"/>
  <c r="H384"/>
  <c r="H383"/>
  <c r="H382"/>
  <c r="H360"/>
  <c r="H359"/>
  <c r="H358"/>
  <c r="H357"/>
  <c r="H356"/>
  <c r="H355"/>
  <c r="H354"/>
  <c r="H353"/>
  <c r="H352"/>
  <c r="H351"/>
  <c r="H350"/>
  <c r="H349"/>
  <c r="H348"/>
  <c r="H347"/>
  <c r="H346"/>
  <c r="H345"/>
  <c r="H323"/>
  <c r="H322"/>
  <c r="H321"/>
  <c r="H320"/>
  <c r="H319"/>
  <c r="H318"/>
  <c r="H317"/>
  <c r="H316"/>
  <c r="H315"/>
  <c r="H314"/>
  <c r="H313"/>
  <c r="H312"/>
  <c r="H311"/>
  <c r="H310"/>
  <c r="H309"/>
  <c r="H308"/>
  <c r="H286"/>
  <c r="H285"/>
  <c r="H284"/>
  <c r="H283"/>
  <c r="H282"/>
  <c r="H281"/>
  <c r="H280"/>
  <c r="H279"/>
  <c r="H278"/>
  <c r="H277"/>
  <c r="H276"/>
  <c r="H275"/>
  <c r="H274"/>
  <c r="H273"/>
  <c r="H272"/>
  <c r="H271"/>
  <c r="H249"/>
  <c r="H248"/>
  <c r="H247"/>
  <c r="H246"/>
  <c r="H245"/>
  <c r="H244"/>
  <c r="H243"/>
  <c r="H242"/>
  <c r="H241"/>
  <c r="H240"/>
  <c r="H239"/>
  <c r="H238"/>
  <c r="H237"/>
  <c r="H236"/>
  <c r="H235"/>
  <c r="H234"/>
  <c r="H212"/>
  <c r="H211"/>
  <c r="H210"/>
  <c r="H209"/>
  <c r="H208"/>
  <c r="H207"/>
  <c r="H206"/>
  <c r="H205"/>
  <c r="H204"/>
  <c r="H203"/>
  <c r="H202"/>
  <c r="H201"/>
  <c r="H200"/>
  <c r="H199"/>
  <c r="H198"/>
  <c r="H197"/>
  <c r="H175"/>
  <c r="H174"/>
  <c r="H173"/>
  <c r="H172"/>
  <c r="H171"/>
  <c r="H170"/>
  <c r="H169"/>
  <c r="H168"/>
  <c r="H167"/>
  <c r="H166"/>
  <c r="H165"/>
  <c r="H164"/>
  <c r="H163"/>
  <c r="H162"/>
  <c r="H161"/>
  <c r="H160"/>
  <c r="H138"/>
  <c r="H137"/>
  <c r="H136"/>
  <c r="H135"/>
  <c r="H134"/>
  <c r="H133"/>
  <c r="H132"/>
  <c r="H131"/>
  <c r="H130"/>
  <c r="H103"/>
  <c r="H81"/>
  <c r="H80"/>
  <c r="H79"/>
  <c r="H78"/>
  <c r="H77"/>
  <c r="H76"/>
  <c r="H75"/>
  <c r="H74"/>
  <c r="H73"/>
  <c r="H72"/>
  <c r="H71"/>
  <c r="H70"/>
  <c r="H68"/>
  <c r="H66"/>
  <c r="H99"/>
  <c r="H98"/>
  <c r="H62"/>
  <c r="H38"/>
  <c r="H37"/>
  <c r="H36"/>
  <c r="H34"/>
  <c r="H30"/>
  <c r="H9"/>
  <c r="E2707"/>
  <c r="E2706"/>
  <c r="E2705"/>
  <c r="E2704"/>
  <c r="E2703"/>
  <c r="E2702"/>
  <c r="E2701"/>
  <c r="E2700"/>
  <c r="E2699"/>
  <c r="E2698"/>
  <c r="E2697"/>
  <c r="E2696"/>
  <c r="H2679" l="1"/>
  <c r="N2706"/>
  <c r="N2704"/>
  <c r="H2699"/>
  <c r="N2702" s="1"/>
  <c r="H2678"/>
  <c r="H2684"/>
  <c r="H2688"/>
  <c r="H2377"/>
  <c r="H2451"/>
  <c r="H2525"/>
  <c r="H2599"/>
  <c r="H2673"/>
  <c r="H2680"/>
  <c r="O2680" s="1"/>
  <c r="H2677"/>
  <c r="O2677" s="1"/>
  <c r="H2681"/>
  <c r="H2689"/>
  <c r="O2689" s="1"/>
  <c r="H2007"/>
  <c r="H2155"/>
  <c r="H2229"/>
  <c r="H2704"/>
  <c r="H2697"/>
  <c r="H2703"/>
  <c r="H2707"/>
  <c r="H2700"/>
  <c r="H2682"/>
  <c r="H2686"/>
  <c r="O2686" s="1"/>
  <c r="H2690"/>
  <c r="H2687"/>
  <c r="H2691"/>
  <c r="H1377"/>
  <c r="H2562"/>
  <c r="H268"/>
  <c r="H342"/>
  <c r="H416"/>
  <c r="H490"/>
  <c r="H564"/>
  <c r="H638"/>
  <c r="H1119"/>
  <c r="H2685"/>
  <c r="H2683"/>
  <c r="O2683" s="1"/>
  <c r="H231"/>
  <c r="H305"/>
  <c r="H453"/>
  <c r="H527"/>
  <c r="H601"/>
  <c r="H1249"/>
  <c r="H1286"/>
  <c r="H1323"/>
  <c r="H1360"/>
  <c r="H1397"/>
  <c r="H1434"/>
  <c r="H1471"/>
  <c r="H1508"/>
  <c r="H1545"/>
  <c r="H674"/>
  <c r="H711"/>
  <c r="H748"/>
  <c r="H785"/>
  <c r="H822"/>
  <c r="H1376"/>
  <c r="H860"/>
  <c r="H1156"/>
  <c r="H1230"/>
  <c r="H1304"/>
  <c r="H1452"/>
  <c r="H1526"/>
  <c r="H1600"/>
  <c r="H1748"/>
  <c r="H1896"/>
  <c r="H1970"/>
  <c r="H2044"/>
  <c r="H2118"/>
  <c r="H2192"/>
  <c r="H2266"/>
  <c r="H2340"/>
  <c r="H1582"/>
  <c r="H1619"/>
  <c r="H1656"/>
  <c r="H1693"/>
  <c r="H1730"/>
  <c r="H1767"/>
  <c r="H1804"/>
  <c r="H1841"/>
  <c r="H1878"/>
  <c r="H1915"/>
  <c r="H1952"/>
  <c r="H1989"/>
  <c r="H897"/>
  <c r="H1045"/>
  <c r="H673"/>
  <c r="H710"/>
  <c r="H747"/>
  <c r="H784"/>
  <c r="H821"/>
  <c r="H1933"/>
  <c r="H2026"/>
  <c r="H2063"/>
  <c r="H2100"/>
  <c r="H2137"/>
  <c r="H2174"/>
  <c r="H2211"/>
  <c r="H2248"/>
  <c r="H2285"/>
  <c r="H2322"/>
  <c r="H2359"/>
  <c r="H2396"/>
  <c r="H2433"/>
  <c r="H2470"/>
  <c r="H2507"/>
  <c r="H2544"/>
  <c r="H2581"/>
  <c r="H2618"/>
  <c r="H2655"/>
  <c r="H694"/>
  <c r="H379"/>
  <c r="H971"/>
  <c r="H1193"/>
  <c r="H1267"/>
  <c r="H1341"/>
  <c r="H1415"/>
  <c r="H1489"/>
  <c r="H1563"/>
  <c r="H1637"/>
  <c r="H1711"/>
  <c r="H1785"/>
  <c r="H1859"/>
  <c r="H2414"/>
  <c r="H2488"/>
  <c r="H2636"/>
  <c r="H934"/>
  <c r="H1008"/>
  <c r="H1082"/>
  <c r="H2303"/>
  <c r="H917"/>
  <c r="H2081"/>
  <c r="H1250"/>
  <c r="H1287"/>
  <c r="H1324"/>
  <c r="H1361"/>
  <c r="H1398"/>
  <c r="H1435"/>
  <c r="H1472"/>
  <c r="H1509"/>
  <c r="H1546"/>
  <c r="H1583"/>
  <c r="H1620"/>
  <c r="H1657"/>
  <c r="H1694"/>
  <c r="H1731"/>
  <c r="H1768"/>
  <c r="H1805"/>
  <c r="H1842"/>
  <c r="H1879"/>
  <c r="H1916"/>
  <c r="H1953"/>
  <c r="H1990"/>
  <c r="H2027"/>
  <c r="H2064"/>
  <c r="H2101"/>
  <c r="H2138"/>
  <c r="H2175"/>
  <c r="H2212"/>
  <c r="H2249"/>
  <c r="H2286"/>
  <c r="H2323"/>
  <c r="H2360"/>
  <c r="H2397"/>
  <c r="H2434"/>
  <c r="H2471"/>
  <c r="H2508"/>
  <c r="H2545"/>
  <c r="H2582"/>
  <c r="H2619"/>
  <c r="H2656"/>
  <c r="H916"/>
  <c r="H1674"/>
  <c r="H1822"/>
  <c r="H63"/>
  <c r="H657"/>
  <c r="H842"/>
  <c r="H879"/>
  <c r="H953"/>
  <c r="H990"/>
  <c r="H1027"/>
  <c r="H1064"/>
  <c r="H1101"/>
  <c r="H1138"/>
  <c r="H1175"/>
  <c r="H1212"/>
  <c r="H2696"/>
  <c r="H731"/>
  <c r="H768"/>
  <c r="H805"/>
  <c r="H2701"/>
  <c r="H658"/>
  <c r="H843"/>
  <c r="H880"/>
  <c r="H954"/>
  <c r="H955" s="1"/>
  <c r="H991"/>
  <c r="H992" s="1"/>
  <c r="H1028"/>
  <c r="H1065"/>
  <c r="H1102"/>
  <c r="H1103" s="1"/>
  <c r="H1139"/>
  <c r="H1140" s="1"/>
  <c r="H1176"/>
  <c r="H1213"/>
  <c r="H732"/>
  <c r="H769"/>
  <c r="H806"/>
  <c r="H2705"/>
  <c r="N2708" s="1"/>
  <c r="H39"/>
  <c r="H176"/>
  <c r="H213"/>
  <c r="H250"/>
  <c r="H287"/>
  <c r="H695"/>
  <c r="H2698"/>
  <c r="H2702"/>
  <c r="H2706"/>
  <c r="H194"/>
  <c r="H324"/>
  <c r="H361"/>
  <c r="H398"/>
  <c r="H435"/>
  <c r="H472"/>
  <c r="H509"/>
  <c r="H546"/>
  <c r="H583"/>
  <c r="H620"/>
  <c r="H157"/>
  <c r="H40"/>
  <c r="H140"/>
  <c r="H177"/>
  <c r="H214"/>
  <c r="H251"/>
  <c r="H288"/>
  <c r="H325"/>
  <c r="H362"/>
  <c r="H363" s="1"/>
  <c r="H399"/>
  <c r="H436"/>
  <c r="H473"/>
  <c r="H510"/>
  <c r="H511" s="1"/>
  <c r="H547"/>
  <c r="H584"/>
  <c r="H621"/>
  <c r="H139"/>
  <c r="H83"/>
  <c r="H82"/>
  <c r="H2676"/>
  <c r="O2676" s="1"/>
  <c r="H100"/>
  <c r="E2672"/>
  <c r="E2671"/>
  <c r="E2635"/>
  <c r="E2634"/>
  <c r="E2598"/>
  <c r="E2597"/>
  <c r="E2561"/>
  <c r="E2560"/>
  <c r="E2524"/>
  <c r="E2523"/>
  <c r="E2487"/>
  <c r="E2486"/>
  <c r="E2450"/>
  <c r="E2449"/>
  <c r="E2413"/>
  <c r="E2412"/>
  <c r="E2376"/>
  <c r="E2375"/>
  <c r="E2339"/>
  <c r="E2338"/>
  <c r="E2302"/>
  <c r="E2301"/>
  <c r="E2265"/>
  <c r="E2264"/>
  <c r="E2228"/>
  <c r="E2227"/>
  <c r="E2191"/>
  <c r="E2190"/>
  <c r="E2154"/>
  <c r="E2153"/>
  <c r="E2117"/>
  <c r="E2116"/>
  <c r="E2080"/>
  <c r="E2079"/>
  <c r="E2043"/>
  <c r="E2042"/>
  <c r="E2006"/>
  <c r="E2005"/>
  <c r="E1969"/>
  <c r="E1968"/>
  <c r="E1932"/>
  <c r="E1931"/>
  <c r="E1895"/>
  <c r="E1894"/>
  <c r="E1858"/>
  <c r="E1857"/>
  <c r="E1821"/>
  <c r="E1820"/>
  <c r="E1784"/>
  <c r="E1783"/>
  <c r="E1747"/>
  <c r="E1746"/>
  <c r="E1710"/>
  <c r="E1709"/>
  <c r="E1673"/>
  <c r="E1672"/>
  <c r="E1636"/>
  <c r="E1635"/>
  <c r="E1599"/>
  <c r="E1598"/>
  <c r="E1562"/>
  <c r="E1561"/>
  <c r="E1525"/>
  <c r="E1524"/>
  <c r="E1488"/>
  <c r="E1487"/>
  <c r="E1451"/>
  <c r="E1450"/>
  <c r="E1414"/>
  <c r="E1413"/>
  <c r="E1377"/>
  <c r="E1376"/>
  <c r="E1340"/>
  <c r="E1339"/>
  <c r="E1303"/>
  <c r="E1302"/>
  <c r="E1266"/>
  <c r="E1265"/>
  <c r="E1229"/>
  <c r="E1228"/>
  <c r="E1192"/>
  <c r="E1191"/>
  <c r="E1155"/>
  <c r="E1154"/>
  <c r="E1118"/>
  <c r="E1117"/>
  <c r="E1081"/>
  <c r="E1080"/>
  <c r="E1044"/>
  <c r="E1043"/>
  <c r="E1007"/>
  <c r="E1006"/>
  <c r="E970"/>
  <c r="E969"/>
  <c r="E933"/>
  <c r="E932"/>
  <c r="E896"/>
  <c r="E895"/>
  <c r="E859"/>
  <c r="E858"/>
  <c r="E822"/>
  <c r="E821"/>
  <c r="E785"/>
  <c r="E784"/>
  <c r="E748"/>
  <c r="E747"/>
  <c r="E711"/>
  <c r="E710"/>
  <c r="E674"/>
  <c r="E673"/>
  <c r="E637"/>
  <c r="E636"/>
  <c r="E600"/>
  <c r="E599"/>
  <c r="E563"/>
  <c r="E562"/>
  <c r="E526"/>
  <c r="E525"/>
  <c r="E489"/>
  <c r="E488"/>
  <c r="E452"/>
  <c r="E451"/>
  <c r="E415"/>
  <c r="E414"/>
  <c r="E378"/>
  <c r="E377"/>
  <c r="E341"/>
  <c r="E340"/>
  <c r="E304"/>
  <c r="E303"/>
  <c r="E267"/>
  <c r="E266"/>
  <c r="E230"/>
  <c r="E229"/>
  <c r="E193"/>
  <c r="E192"/>
  <c r="E156"/>
  <c r="E155"/>
  <c r="E99"/>
  <c r="E98"/>
  <c r="E2656"/>
  <c r="E2655"/>
  <c r="E2619"/>
  <c r="E2618"/>
  <c r="E2582"/>
  <c r="E2581"/>
  <c r="E2545"/>
  <c r="E2544"/>
  <c r="E2508"/>
  <c r="E2507"/>
  <c r="E2471"/>
  <c r="E2470"/>
  <c r="E2434"/>
  <c r="E2433"/>
  <c r="E2397"/>
  <c r="E2396"/>
  <c r="E2360"/>
  <c r="E2359"/>
  <c r="E2323"/>
  <c r="E2322"/>
  <c r="E2286"/>
  <c r="E2285"/>
  <c r="E2249"/>
  <c r="E2248"/>
  <c r="E2212"/>
  <c r="E2211"/>
  <c r="E2175"/>
  <c r="E2174"/>
  <c r="E2138"/>
  <c r="E2137"/>
  <c r="E2101"/>
  <c r="E2100"/>
  <c r="E2064"/>
  <c r="E2063"/>
  <c r="E2027"/>
  <c r="E2026"/>
  <c r="E1990"/>
  <c r="E1989"/>
  <c r="E1953"/>
  <c r="E1952"/>
  <c r="E1916"/>
  <c r="E1915"/>
  <c r="E1879"/>
  <c r="E1878"/>
  <c r="E1842"/>
  <c r="E1841"/>
  <c r="E1805"/>
  <c r="E1804"/>
  <c r="E1768"/>
  <c r="E1767"/>
  <c r="E1731"/>
  <c r="E1730"/>
  <c r="E1694"/>
  <c r="E1693"/>
  <c r="E1657"/>
  <c r="E1656"/>
  <c r="E1620"/>
  <c r="E1619"/>
  <c r="E1583"/>
  <c r="E1582"/>
  <c r="E1546"/>
  <c r="E1545"/>
  <c r="E1509"/>
  <c r="E1508"/>
  <c r="E1472"/>
  <c r="E1471"/>
  <c r="E1435"/>
  <c r="E1434"/>
  <c r="E1398"/>
  <c r="E1397"/>
  <c r="E1361"/>
  <c r="E1360"/>
  <c r="E1324"/>
  <c r="E1323"/>
  <c r="E1287"/>
  <c r="E1286"/>
  <c r="E1250"/>
  <c r="E1249"/>
  <c r="E1213"/>
  <c r="E1212"/>
  <c r="E1176"/>
  <c r="E1175"/>
  <c r="E1139"/>
  <c r="E1138"/>
  <c r="E1102"/>
  <c r="E1101"/>
  <c r="E1065"/>
  <c r="E1064"/>
  <c r="E1028"/>
  <c r="E1027"/>
  <c r="E991"/>
  <c r="E990"/>
  <c r="E954"/>
  <c r="E953"/>
  <c r="E917"/>
  <c r="E916"/>
  <c r="E880"/>
  <c r="E879"/>
  <c r="E843"/>
  <c r="E842"/>
  <c r="E806"/>
  <c r="E805"/>
  <c r="E769"/>
  <c r="E768"/>
  <c r="E732"/>
  <c r="E731"/>
  <c r="E695"/>
  <c r="E694"/>
  <c r="E658"/>
  <c r="E657"/>
  <c r="E621"/>
  <c r="E620"/>
  <c r="E584"/>
  <c r="E583"/>
  <c r="E547"/>
  <c r="E546"/>
  <c r="E510"/>
  <c r="E509"/>
  <c r="E473"/>
  <c r="E472"/>
  <c r="E436"/>
  <c r="E435"/>
  <c r="E399"/>
  <c r="E398"/>
  <c r="E362"/>
  <c r="E361"/>
  <c r="E325"/>
  <c r="E324"/>
  <c r="E288"/>
  <c r="E287"/>
  <c r="E251"/>
  <c r="E250"/>
  <c r="E214"/>
  <c r="E213"/>
  <c r="E177"/>
  <c r="E176"/>
  <c r="E140"/>
  <c r="E139"/>
  <c r="E83"/>
  <c r="E82"/>
  <c r="E62"/>
  <c r="E61"/>
  <c r="E40"/>
  <c r="E39"/>
  <c r="N2709" l="1"/>
  <c r="H252"/>
  <c r="H2708"/>
  <c r="H712"/>
  <c r="H1547"/>
  <c r="H1399"/>
  <c r="H1251"/>
  <c r="H1325"/>
  <c r="H1954"/>
  <c r="H1806"/>
  <c r="H1658"/>
  <c r="H786"/>
  <c r="H41"/>
  <c r="H696"/>
  <c r="H1473"/>
  <c r="H2709"/>
  <c r="H1510"/>
  <c r="H918"/>
  <c r="H2250"/>
  <c r="H1362"/>
  <c r="H749"/>
  <c r="H1378"/>
  <c r="H1917"/>
  <c r="H659"/>
  <c r="H1880"/>
  <c r="H1732"/>
  <c r="H1584"/>
  <c r="H1436"/>
  <c r="H1288"/>
  <c r="H823"/>
  <c r="H675"/>
  <c r="H1214"/>
  <c r="H585"/>
  <c r="H1769"/>
  <c r="H1621"/>
  <c r="H178"/>
  <c r="H141"/>
  <c r="H881"/>
  <c r="H2657"/>
  <c r="H2509"/>
  <c r="H2361"/>
  <c r="H2213"/>
  <c r="H2065"/>
  <c r="H1066"/>
  <c r="H1177"/>
  <c r="H844"/>
  <c r="H400"/>
  <c r="H2287"/>
  <c r="H289"/>
  <c r="H770"/>
  <c r="H215"/>
  <c r="H1991"/>
  <c r="H1843"/>
  <c r="H1695"/>
  <c r="H2546"/>
  <c r="H2398"/>
  <c r="H2102"/>
  <c r="H807"/>
  <c r="H2620"/>
  <c r="H2472"/>
  <c r="H2324"/>
  <c r="H2176"/>
  <c r="H2028"/>
  <c r="H2583"/>
  <c r="H2435"/>
  <c r="H2139"/>
  <c r="H1029"/>
  <c r="H733"/>
  <c r="H437"/>
  <c r="H548"/>
  <c r="H2693"/>
  <c r="H622"/>
  <c r="H474"/>
  <c r="H326"/>
  <c r="H84"/>
  <c r="E157"/>
  <c r="E231"/>
  <c r="E305"/>
  <c r="E379"/>
  <c r="E453"/>
  <c r="E527"/>
  <c r="E601"/>
  <c r="E675"/>
  <c r="E749"/>
  <c r="E823"/>
  <c r="E897"/>
  <c r="H2692"/>
  <c r="E971"/>
  <c r="E1045"/>
  <c r="E1193"/>
  <c r="E1267"/>
  <c r="E1341"/>
  <c r="E1563"/>
  <c r="E1711"/>
  <c r="E2708"/>
  <c r="E2709"/>
  <c r="E100"/>
  <c r="E194"/>
  <c r="E268"/>
  <c r="E342"/>
  <c r="E416"/>
  <c r="E490"/>
  <c r="E564"/>
  <c r="E638"/>
  <c r="E712"/>
  <c r="E786"/>
  <c r="E860"/>
  <c r="E934"/>
  <c r="E1008"/>
  <c r="E1082"/>
  <c r="E1674"/>
  <c r="E1748"/>
  <c r="E1822"/>
  <c r="E1896"/>
  <c r="E1970"/>
  <c r="E2118"/>
  <c r="E2266"/>
  <c r="E2340"/>
  <c r="E2414"/>
  <c r="E2488"/>
  <c r="E2562"/>
  <c r="E2636"/>
  <c r="E1119"/>
  <c r="E1637"/>
  <c r="E2044"/>
  <c r="E2192"/>
  <c r="E1156"/>
  <c r="E1230"/>
  <c r="E1415"/>
  <c r="E1489"/>
  <c r="E1785"/>
  <c r="E1859"/>
  <c r="E1933"/>
  <c r="E2007"/>
  <c r="E2081"/>
  <c r="E2155"/>
  <c r="E2229"/>
  <c r="E2303"/>
  <c r="E2377"/>
  <c r="E2451"/>
  <c r="E2525"/>
  <c r="E2599"/>
  <c r="E2673"/>
  <c r="E63"/>
  <c r="E141"/>
  <c r="E1991"/>
  <c r="E2065"/>
  <c r="E2139"/>
  <c r="E2213"/>
  <c r="E2287"/>
  <c r="E2361"/>
  <c r="E2435"/>
  <c r="E2509"/>
  <c r="E2583"/>
  <c r="E2657"/>
  <c r="E1304"/>
  <c r="E1378"/>
  <c r="E1452"/>
  <c r="E1526"/>
  <c r="E1600"/>
  <c r="E770"/>
  <c r="E1362"/>
  <c r="E1954"/>
  <c r="E2028"/>
  <c r="E2102"/>
  <c r="E2176"/>
  <c r="E2250"/>
  <c r="E2324"/>
  <c r="E2472"/>
  <c r="E2546"/>
  <c r="E2620"/>
  <c r="E733"/>
  <c r="E1103"/>
  <c r="E1917"/>
  <c r="E215"/>
  <c r="E289"/>
  <c r="E363"/>
  <c r="E437"/>
  <c r="E511"/>
  <c r="E585"/>
  <c r="E659"/>
  <c r="E807"/>
  <c r="E881"/>
  <c r="E955"/>
  <c r="E1029"/>
  <c r="E1177"/>
  <c r="E1251"/>
  <c r="E1325"/>
  <c r="E1399"/>
  <c r="E1473"/>
  <c r="E1547"/>
  <c r="E1621"/>
  <c r="E1695"/>
  <c r="E1769"/>
  <c r="E1843"/>
  <c r="E2398"/>
  <c r="E84"/>
  <c r="E178"/>
  <c r="E252"/>
  <c r="E326"/>
  <c r="E400"/>
  <c r="E474"/>
  <c r="E548"/>
  <c r="E622"/>
  <c r="E696"/>
  <c r="E844"/>
  <c r="E918"/>
  <c r="E992"/>
  <c r="E1066"/>
  <c r="E1140"/>
  <c r="E1214"/>
  <c r="E1288"/>
  <c r="E1436"/>
  <c r="E1510"/>
  <c r="E1584"/>
  <c r="E1658"/>
  <c r="E1732"/>
  <c r="E1806"/>
  <c r="E1880"/>
  <c r="E41"/>
  <c r="O2693" l="1"/>
  <c r="N2695"/>
  <c r="H2710"/>
  <c r="H2694"/>
  <c r="E2710"/>
  <c r="E2694"/>
  <c r="E2693"/>
  <c r="E2692"/>
  <c r="E2691"/>
  <c r="E2690"/>
  <c r="E2689"/>
  <c r="E2688"/>
  <c r="E2687"/>
  <c r="E2686"/>
  <c r="E2685"/>
  <c r="E2684"/>
  <c r="E2683"/>
  <c r="E2682"/>
  <c r="E2681"/>
  <c r="E2680"/>
  <c r="E2679"/>
  <c r="E2677"/>
  <c r="K2674" s="1"/>
  <c r="E2676"/>
</calcChain>
</file>

<file path=xl/sharedStrings.xml><?xml version="1.0" encoding="utf-8"?>
<sst xmlns="http://schemas.openxmlformats.org/spreadsheetml/2006/main" count="5082" uniqueCount="148">
  <si>
    <t>No</t>
  </si>
  <si>
    <t>Nama Bidang Barang</t>
  </si>
  <si>
    <t>Awal 2017</t>
  </si>
  <si>
    <t>Akhir 2017</t>
  </si>
  <si>
    <t>DINAS PENDIDIKAN, PEMUDA, DAN OLAH RAGA</t>
  </si>
  <si>
    <t>A</t>
  </si>
  <si>
    <t>TANAH</t>
  </si>
  <si>
    <t>B</t>
  </si>
  <si>
    <t>PERALATAN DAN MESIN</t>
  </si>
  <si>
    <t>Beban</t>
  </si>
  <si>
    <t>Penyusutan</t>
  </si>
  <si>
    <t>C</t>
  </si>
  <si>
    <t>GEDUNG DAN BANGUNAN</t>
  </si>
  <si>
    <t>D</t>
  </si>
  <si>
    <t>JALAN, IRIGASI DAN JARINGAN</t>
  </si>
  <si>
    <t>E</t>
  </si>
  <si>
    <t>ASET TETAP LAINNYA</t>
  </si>
  <si>
    <t>beban</t>
  </si>
  <si>
    <t>F</t>
  </si>
  <si>
    <t>KONSTRUKSI DALAM PENGERJAAN</t>
  </si>
  <si>
    <t>R</t>
  </si>
  <si>
    <t>Jumlah Aset Tetap</t>
  </si>
  <si>
    <t>Akumulasi Penyusutan</t>
  </si>
  <si>
    <t xml:space="preserve">Aset Tetap </t>
  </si>
  <si>
    <t>ASET LAINNYA</t>
  </si>
  <si>
    <t>AL1</t>
  </si>
  <si>
    <t>Kemitraan dengan Pihak Ketiga</t>
  </si>
  <si>
    <t>AL2</t>
  </si>
  <si>
    <t>Aset Tak Berwujud</t>
  </si>
  <si>
    <t>AL3</t>
  </si>
  <si>
    <t>Aset Lain</t>
  </si>
  <si>
    <t>AL4</t>
  </si>
  <si>
    <t>DED</t>
  </si>
  <si>
    <t>Jumlah Aset Lainnya</t>
  </si>
  <si>
    <t>Aset Lainnya</t>
  </si>
  <si>
    <t>DINAS KESEHATAN</t>
  </si>
  <si>
    <t>RUMAH SAKIT UMUM DAERAH</t>
  </si>
  <si>
    <t>DINAS PEKERJAAN UMUM, PERUMAHAN, DAN KAWASAN PERMUKIMAN</t>
  </si>
  <si>
    <t>BADAN PERENCANAAN PEMBANGUNAN, PENELITIAN DAN PENGEMBANGAN DAERAH</t>
  </si>
  <si>
    <t>DINAS PERHUBUNGAN</t>
  </si>
  <si>
    <t>DINAS LINGKUNGAN HIDUP</t>
  </si>
  <si>
    <t>DINAS KEPENDUDUKAN DAN PENCATATAN SIPIL</t>
  </si>
  <si>
    <t>DINAS PENGENDALIAN PENDUDUK, KB, PP, DAN PA</t>
  </si>
  <si>
    <t>DINAS SOSIAL</t>
  </si>
  <si>
    <t>DINAS TENAGA KERJA</t>
  </si>
  <si>
    <t>DINAS PENANAMAN MODAL DAN PELAYANAN TERPADU SATU PINTU</t>
  </si>
  <si>
    <t>DINAS KEBUDAYAAN DAN PARIWISATA</t>
  </si>
  <si>
    <t>SATUAN POLISI PAMONG PRAJA DAN PEMADAM KEBAKARAN</t>
  </si>
  <si>
    <t>KANTOR KESATUAN BANGSA DAN POLITIK</t>
  </si>
  <si>
    <t>SEKRETARIAT DAERAH</t>
  </si>
  <si>
    <t>SEKRETARIAT DPRD</t>
  </si>
  <si>
    <t>BADAN PENDAPATAN, PENGELOLAAN KEUANGAN DAN ASET DAERAH</t>
  </si>
  <si>
    <t>INSPEKTORAT</t>
  </si>
  <si>
    <t>BADAN KEPEGAWAIAN DAERAH DAN PENGEMBANGAN SDM</t>
  </si>
  <si>
    <t>KECAMATAN TEMANGGUNG</t>
  </si>
  <si>
    <t>KECAMATAN TEMBARAK</t>
  </si>
  <si>
    <t>KECAMATAN PRINGSURAT</t>
  </si>
  <si>
    <t>KECAMATAN KALORAN</t>
  </si>
  <si>
    <t>KECAMATAN PARAKAN</t>
  </si>
  <si>
    <t>KECAMATAN BULU</t>
  </si>
  <si>
    <t xml:space="preserve"> PERALATAN DAN MESIN </t>
  </si>
  <si>
    <t xml:space="preserve"> Beban </t>
  </si>
  <si>
    <t xml:space="preserve"> Penyusutan </t>
  </si>
  <si>
    <t xml:space="preserve"> GEDUNG DAN BANGUNAN </t>
  </si>
  <si>
    <t xml:space="preserve"> JALAN, IRIGASI DAN JARINGAN </t>
  </si>
  <si>
    <t xml:space="preserve"> ASET TETAP LAINNYA </t>
  </si>
  <si>
    <t xml:space="preserve"> beban </t>
  </si>
  <si>
    <t xml:space="preserve"> KONSTRUKSI DALAM PENGERJAAN </t>
  </si>
  <si>
    <t xml:space="preserve"> Jumlah Aset Tetap </t>
  </si>
  <si>
    <t xml:space="preserve"> Akumulasi Penyusutan </t>
  </si>
  <si>
    <t xml:space="preserve"> Aset Tetap  </t>
  </si>
  <si>
    <t xml:space="preserve"> ASET LAINNYA </t>
  </si>
  <si>
    <t xml:space="preserve"> Kemitraan dengan Pihak Ketiga </t>
  </si>
  <si>
    <t xml:space="preserve"> Aset Tak Berwujud </t>
  </si>
  <si>
    <t xml:space="preserve"> Aset Lain </t>
  </si>
  <si>
    <t xml:space="preserve"> DED </t>
  </si>
  <si>
    <t xml:space="preserve"> Jumlah Aset Lainnya </t>
  </si>
  <si>
    <t xml:space="preserve"> Aset Lainnya </t>
  </si>
  <si>
    <t>KECAMATAN KEDU</t>
  </si>
  <si>
    <t>KECAMATAN KANDANGAN</t>
  </si>
  <si>
    <t>KECAMATAN CANDIROTO</t>
  </si>
  <si>
    <t>KECAMATAN NGADIREJO</t>
  </si>
  <si>
    <t>KECAMATAN JUMO</t>
  </si>
  <si>
    <t>KECAMATAN WONOBOYO</t>
  </si>
  <si>
    <t>KECAMATAN KRANGGAN</t>
  </si>
  <si>
    <t>KECAMATAN BEJEN</t>
  </si>
  <si>
    <t>KECAMATAN KLEDUNG</t>
  </si>
  <si>
    <t>KECAMATAN BANSARI</t>
  </si>
  <si>
    <t>KECAMATAN TLOGOMULYO</t>
  </si>
  <si>
    <t>KECAMATAN SELOPAMPANG</t>
  </si>
  <si>
    <t>KECAMATAN GEMAWANG</t>
  </si>
  <si>
    <t>KECAMATAN TRETEP</t>
  </si>
  <si>
    <t>KELURAHAN TEMANGGUNG I</t>
  </si>
  <si>
    <t>KELURAHAN TEMANGGUNG II</t>
  </si>
  <si>
    <t>KELURAHAN BUTUH</t>
  </si>
  <si>
    <t>KELURAHAN JAMPIROSO</t>
  </si>
  <si>
    <t>KELURAHAN JAMPIREJO</t>
  </si>
  <si>
    <t>KELURAHAN KERTOSARI</t>
  </si>
  <si>
    <t>KELURAHAN BANYUURIP</t>
  </si>
  <si>
    <t>KELURAHAN KOWANGAN</t>
  </si>
  <si>
    <t>KELURAHAN JURANG</t>
  </si>
  <si>
    <t>KELURAHAN TLOGOREJO</t>
  </si>
  <si>
    <t>KELURAHAN KEBONSARI</t>
  </si>
  <si>
    <t>KELURAHAN MANDING</t>
  </si>
  <si>
    <t>KELURAHAN MUNGSENG</t>
  </si>
  <si>
    <t>KELURAHAN PURWOREJO</t>
  </si>
  <si>
    <t>KELURAHAN GIYANTI</t>
  </si>
  <si>
    <t>KELURAHAN MADURESO</t>
  </si>
  <si>
    <t>KELURAHAN SIDOREJO</t>
  </si>
  <si>
    <t>KELURAHAN WALITELON SELATAN</t>
  </si>
  <si>
    <t>KELURAHAN WALITELON UTARA</t>
  </si>
  <si>
    <t>KELURAHAN KRANGGAN</t>
  </si>
  <si>
    <t>KELURAHAN PARAKAN WETAN</t>
  </si>
  <si>
    <t>KELURAHAN PARAKAN KAUMAN</t>
  </si>
  <si>
    <t>KELURAHAN MANGGONG</t>
  </si>
  <si>
    <t>BADAN PENANGGULANGAN BENCANA DAERAH</t>
  </si>
  <si>
    <t>DINAS PEMBERDAYAAN MASYARAKAT DAN DESA</t>
  </si>
  <si>
    <t>DINAS KEARSIPAN DAN PERPUSTAKAAN</t>
  </si>
  <si>
    <t>DINAS PERTANIAN DAN KETAHANAN PANGAN</t>
  </si>
  <si>
    <t>DINAS PETERNAKAN DAN PERIKANAN</t>
  </si>
  <si>
    <t>DINAS PERINDUSTRIAN, PERDAGANGAN, KOPERASI DAN USAHA MIKRO KECIL MENEGAH</t>
  </si>
  <si>
    <t>PENGELOLA BARANG</t>
  </si>
  <si>
    <t>DINAS KOMUNIKASI DAN INFORMATIKA</t>
  </si>
  <si>
    <t>Total</t>
  </si>
  <si>
    <t>JUMLAH</t>
  </si>
  <si>
    <t>REKAPITULASI NERACA KONSOLIDASI ASET TETAP</t>
  </si>
  <si>
    <t>PEMERINTAH KABUPATEN TEMANGGUNG</t>
  </si>
  <si>
    <t>TAHUN 2017</t>
  </si>
  <si>
    <t>Koreksi</t>
  </si>
  <si>
    <t>Bertambah</t>
  </si>
  <si>
    <t>Berkurang</t>
  </si>
  <si>
    <t xml:space="preserve">TANAH </t>
  </si>
  <si>
    <t>Akumulasi Penyusutan AL</t>
  </si>
  <si>
    <t>Koreksi SMA/SMK</t>
  </si>
  <si>
    <t>Koreksi BOS B</t>
  </si>
  <si>
    <t>Koreksi BOS D</t>
  </si>
  <si>
    <t>Koreksi BOS E</t>
  </si>
  <si>
    <t>Koreksi Bantah B</t>
  </si>
  <si>
    <t>Koreksi Bantah C</t>
  </si>
  <si>
    <t>Koreksi Bantah E</t>
  </si>
  <si>
    <t>Koreksi Bantah AL</t>
  </si>
  <si>
    <t>Koreksi E Akumulasi</t>
  </si>
  <si>
    <t>Koreksi Hibah C</t>
  </si>
  <si>
    <t>Koreksi Penyusutan</t>
  </si>
  <si>
    <t>Koreksi SMP UPT C</t>
  </si>
  <si>
    <t>Koreksi SMP B</t>
  </si>
  <si>
    <t>Koreksi SMP D</t>
  </si>
  <si>
    <t>Koreksi blm tercatat</t>
  </si>
</sst>
</file>

<file path=xl/styles.xml><?xml version="1.0" encoding="utf-8"?>
<styleSheet xmlns="http://schemas.openxmlformats.org/spreadsheetml/2006/main">
  <numFmts count="13">
    <numFmt numFmtId="42" formatCode="_(&quot;Rp&quot;* #,##0_);_(&quot;Rp&quot;* \(#,##0\);_(&quot;Rp&quot;* &quot;-&quot;_);_(@_)"/>
    <numFmt numFmtId="41" formatCode="_(* #,##0_);_(* \(#,##0\);_(* &quot;-&quot;_);_(@_)"/>
    <numFmt numFmtId="44" formatCode="_(&quot;Rp&quot;* #,##0.00_);_(&quot;Rp&quot;* \(#,##0.00\);_(&quot;Rp&quot;* &quot;-&quot;??_);_(@_)"/>
    <numFmt numFmtId="43" formatCode="_(* #,##0.00_);_(* \(#,##0.00\);_(* &quot;-&quot;??_);_(@_)"/>
    <numFmt numFmtId="164" formatCode="_-* #,##0_-;\-* #,##0_-;_-* &quot;-&quot;_-;_-@_-"/>
    <numFmt numFmtId="166" formatCode="#,##0.00;[Red]#,##0.00"/>
    <numFmt numFmtId="167" formatCode="_(* #,##0_);_(* \(#,##0\);_(* &quot;-&quot;??_);_(@_)"/>
    <numFmt numFmtId="168" formatCode="_(* #,##0.00_);_(* \(#,##0.00\);_(* &quot;-&quot;_);_(@_)"/>
    <numFmt numFmtId="171" formatCode="_(&quot;$&quot;* #,##0.00_);_(&quot;$&quot;* \(#,##0.00\);_(&quot;$&quot;* &quot;-&quot;??_);_(@_)"/>
    <numFmt numFmtId="172" formatCode="_([$€-2]* #,##0.00_);_([$€-2]* \(#,##0.00\);_([$€-2]* &quot;-&quot;??_)"/>
    <numFmt numFmtId="174" formatCode="_(* #,##0.00_);_(* \(#,##0.00\);_(* \-_);_(@_)"/>
    <numFmt numFmtId="175" formatCode="_(* #,##0.00_);_(* \(#,##0.00\);_(* \-??_);_(@_)"/>
    <numFmt numFmtId="176" formatCode="_(* #,##0_);_(* \(#,##0\);_(* \-_);_(@_)"/>
  </numFmts>
  <fonts count="4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0"/>
      <color rgb="FFC00000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b/>
      <sz val="14"/>
      <color indexed="8"/>
      <name val="Arial"/>
      <family val="2"/>
      <charset val="1"/>
    </font>
    <font>
      <i/>
      <sz val="9"/>
      <color indexed="8"/>
      <name val="Arial"/>
      <family val="2"/>
    </font>
    <font>
      <sz val="8"/>
      <color indexed="8"/>
      <name val="Arial"/>
      <family val="2"/>
      <charset val="1"/>
    </font>
    <font>
      <b/>
      <sz val="8"/>
      <color indexed="8"/>
      <name val="Arial"/>
      <family val="2"/>
    </font>
    <font>
      <i/>
      <sz val="7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11"/>
      <color indexed="8"/>
      <name val="Arial"/>
      <family val="2"/>
      <charset val="1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9"/>
      <color indexed="8"/>
      <name val="Arial"/>
      <family val="2"/>
      <charset val="1"/>
    </font>
    <font>
      <b/>
      <sz val="10"/>
      <color indexed="8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0"/>
      <name val="Helv"/>
      <charset val="204"/>
    </font>
    <font>
      <sz val="9"/>
      <color theme="1"/>
      <name val="Arial Narrow"/>
      <family val="2"/>
      <charset val="1"/>
    </font>
    <font>
      <sz val="8"/>
      <name val="Arial Narrow"/>
      <family val="2"/>
    </font>
    <font>
      <sz val="10"/>
      <name val="Arial"/>
      <family val="2"/>
      <charset val="1"/>
    </font>
    <font>
      <sz val="11"/>
      <color theme="1"/>
      <name val="Arial Narrow"/>
      <family val="2"/>
      <charset val="1"/>
    </font>
    <font>
      <u/>
      <sz val="11"/>
      <color theme="10"/>
      <name val="Calibri"/>
      <family val="2"/>
    </font>
    <font>
      <u/>
      <sz val="10"/>
      <color indexed="12"/>
      <name val="MS Sans Serif"/>
      <family val="2"/>
    </font>
    <font>
      <b/>
      <sz val="14"/>
      <color indexed="8"/>
      <name val="Arial"/>
      <family val="2"/>
    </font>
    <font>
      <b/>
      <sz val="9"/>
      <color indexed="8"/>
      <name val="Arial"/>
      <family val="2"/>
    </font>
    <font>
      <i/>
      <sz val="7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1"/>
      <color indexed="8"/>
      <name val="Arial"/>
      <family val="2"/>
    </font>
    <font>
      <sz val="8"/>
      <color indexed="10"/>
      <name val="Arial Narrow"/>
      <family val="2"/>
    </font>
    <font>
      <b/>
      <sz val="7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indexed="9"/>
        <b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3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1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4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  <xf numFmtId="41" fontId="8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1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>
      <alignment vertical="top"/>
    </xf>
    <xf numFmtId="0" fontId="8" fillId="0" borderId="0"/>
    <xf numFmtId="0" fontId="1" fillId="18" borderId="8" applyNumberFormat="0" applyFont="0" applyAlignment="0" applyProtection="0"/>
    <xf numFmtId="0" fontId="1" fillId="18" borderId="8" applyNumberFormat="0" applyFont="0" applyAlignment="0" applyProtection="0"/>
    <xf numFmtId="0" fontId="1" fillId="18" borderId="8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4" fillId="19" borderId="0">
      <alignment horizontal="left" vertical="top"/>
    </xf>
    <xf numFmtId="0" fontId="13" fillId="20" borderId="0">
      <alignment horizontal="left" vertical="top"/>
    </xf>
    <xf numFmtId="0" fontId="15" fillId="19" borderId="0">
      <alignment horizontal="center" vertical="top"/>
    </xf>
    <xf numFmtId="0" fontId="16" fillId="20" borderId="0">
      <alignment horizontal="center" vertical="top"/>
    </xf>
    <xf numFmtId="0" fontId="17" fillId="19" borderId="0">
      <alignment horizontal="left" vertical="top"/>
    </xf>
    <xf numFmtId="0" fontId="18" fillId="21" borderId="0">
      <alignment horizontal="center" vertical="center"/>
    </xf>
    <xf numFmtId="0" fontId="19" fillId="19" borderId="0">
      <alignment horizontal="left" vertical="top"/>
    </xf>
    <xf numFmtId="0" fontId="20" fillId="19" borderId="0">
      <alignment horizontal="left" vertical="top"/>
    </xf>
    <xf numFmtId="0" fontId="21" fillId="20" borderId="0">
      <alignment horizontal="center" vertical="top"/>
    </xf>
    <xf numFmtId="0" fontId="22" fillId="19" borderId="0">
      <alignment horizontal="right" vertical="top"/>
    </xf>
    <xf numFmtId="0" fontId="22" fillId="20" borderId="0">
      <alignment horizontal="left" vertical="top"/>
    </xf>
    <xf numFmtId="0" fontId="21" fillId="19" borderId="0">
      <alignment horizontal="right" vertical="top"/>
    </xf>
    <xf numFmtId="0" fontId="21" fillId="19" borderId="0">
      <alignment horizontal="right" vertical="top"/>
    </xf>
    <xf numFmtId="0" fontId="21" fillId="20" borderId="0">
      <alignment horizontal="right" vertical="top"/>
    </xf>
    <xf numFmtId="0" fontId="22" fillId="19" borderId="0">
      <alignment horizontal="center" vertical="top"/>
    </xf>
    <xf numFmtId="0" fontId="21" fillId="20" borderId="0">
      <alignment horizontal="right" vertical="top"/>
    </xf>
    <xf numFmtId="0" fontId="21" fillId="19" borderId="0">
      <alignment horizontal="right" vertical="top"/>
    </xf>
    <xf numFmtId="0" fontId="22" fillId="20" borderId="0">
      <alignment horizontal="center" vertical="top"/>
    </xf>
    <xf numFmtId="0" fontId="21" fillId="19" borderId="0">
      <alignment horizontal="left"/>
    </xf>
    <xf numFmtId="0" fontId="21" fillId="20" borderId="0">
      <alignment horizontal="right" vertical="top"/>
    </xf>
    <xf numFmtId="0" fontId="21" fillId="19" borderId="0">
      <alignment horizontal="right"/>
    </xf>
    <xf numFmtId="0" fontId="21" fillId="20" borderId="0">
      <alignment horizontal="left" vertical="top"/>
    </xf>
    <xf numFmtId="0" fontId="23" fillId="19" borderId="0">
      <alignment horizontal="center" vertical="top"/>
    </xf>
    <xf numFmtId="0" fontId="22" fillId="19" borderId="0">
      <alignment horizontal="center"/>
    </xf>
    <xf numFmtId="0" fontId="22" fillId="20" borderId="0">
      <alignment horizontal="left" vertical="top"/>
    </xf>
    <xf numFmtId="0" fontId="21" fillId="19" borderId="0">
      <alignment horizontal="center" vertical="top"/>
    </xf>
    <xf numFmtId="0" fontId="21" fillId="20" borderId="0">
      <alignment horizontal="right" vertical="top"/>
    </xf>
    <xf numFmtId="0" fontId="17" fillId="19" borderId="0">
      <alignment horizontal="right" vertical="top"/>
    </xf>
    <xf numFmtId="0" fontId="21" fillId="20" borderId="0">
      <alignment horizontal="center" vertical="top"/>
    </xf>
    <xf numFmtId="0" fontId="21" fillId="19" borderId="0">
      <alignment horizontal="right" vertical="top"/>
    </xf>
    <xf numFmtId="0" fontId="21" fillId="19" borderId="0">
      <alignment horizontal="center" vertical="top"/>
    </xf>
    <xf numFmtId="0" fontId="17" fillId="19" borderId="0">
      <alignment horizontal="center" vertical="top"/>
    </xf>
    <xf numFmtId="0" fontId="24" fillId="19" borderId="0">
      <alignment horizontal="center" vertical="center"/>
    </xf>
    <xf numFmtId="0" fontId="25" fillId="20" borderId="0">
      <alignment horizontal="center" vertical="top"/>
    </xf>
    <xf numFmtId="0" fontId="26" fillId="22" borderId="0">
      <alignment horizontal="center" vertical="center"/>
    </xf>
    <xf numFmtId="0" fontId="27" fillId="20" borderId="0">
      <alignment horizontal="center" vertical="top"/>
    </xf>
    <xf numFmtId="0" fontId="17" fillId="23" borderId="0">
      <alignment horizontal="center" vertical="top"/>
    </xf>
    <xf numFmtId="0" fontId="28" fillId="2" borderId="0">
      <alignment horizontal="right" vertical="center"/>
    </xf>
    <xf numFmtId="0" fontId="28" fillId="2" borderId="0">
      <alignment horizontal="right" vertical="center"/>
    </xf>
    <xf numFmtId="0" fontId="28" fillId="2" borderId="0">
      <alignment horizontal="right" vertical="center"/>
    </xf>
    <xf numFmtId="0" fontId="21" fillId="20" borderId="0">
      <alignment horizontal="left" vertical="top"/>
    </xf>
    <xf numFmtId="0" fontId="28" fillId="2" borderId="0">
      <alignment horizontal="right" vertical="center"/>
    </xf>
    <xf numFmtId="0" fontId="28" fillId="2" borderId="0">
      <alignment horizontal="right" vertical="center"/>
    </xf>
    <xf numFmtId="0" fontId="28" fillId="2" borderId="0">
      <alignment horizontal="right" vertical="center"/>
    </xf>
    <xf numFmtId="0" fontId="29" fillId="20" borderId="0">
      <alignment horizontal="right" vertical="center"/>
    </xf>
    <xf numFmtId="0" fontId="17" fillId="19" borderId="0">
      <alignment horizontal="center" vertical="top"/>
    </xf>
    <xf numFmtId="0" fontId="21" fillId="20" borderId="0">
      <alignment horizontal="right" vertical="top"/>
    </xf>
    <xf numFmtId="0" fontId="17" fillId="19" borderId="0">
      <alignment horizontal="left" vertical="top"/>
    </xf>
    <xf numFmtId="0" fontId="22" fillId="20" borderId="0">
      <alignment horizontal="center" vertical="top"/>
    </xf>
    <xf numFmtId="0" fontId="17" fillId="19" borderId="0">
      <alignment horizontal="right" vertical="top"/>
    </xf>
    <xf numFmtId="0" fontId="18" fillId="24" borderId="0">
      <alignment horizontal="center" vertical="center"/>
    </xf>
    <xf numFmtId="0" fontId="17" fillId="19" borderId="0">
      <alignment horizontal="right" vertical="top"/>
    </xf>
    <xf numFmtId="0" fontId="21" fillId="21" borderId="0">
      <alignment horizontal="center" vertical="top"/>
    </xf>
    <xf numFmtId="0" fontId="30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1" fillId="0" borderId="0"/>
    <xf numFmtId="41" fontId="31" fillId="0" borderId="0" applyFont="0" applyFill="0" applyBorder="0" applyAlignment="0" applyProtection="0"/>
    <xf numFmtId="0" fontId="31" fillId="0" borderId="0"/>
    <xf numFmtId="0" fontId="8" fillId="0" borderId="0"/>
    <xf numFmtId="0" fontId="1" fillId="0" borderId="0"/>
    <xf numFmtId="41" fontId="9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" fillId="0" borderId="0" applyFont="0" applyFill="0" applyBorder="0" applyAlignment="0" applyProtection="0"/>
    <xf numFmtId="174" fontId="33" fillId="0" borderId="0" applyFill="0" applyBorder="0" applyAlignment="0" applyProtection="0"/>
    <xf numFmtId="41" fontId="10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175" fontId="8" fillId="0" borderId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33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33" fillId="0" borderId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33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13" fillId="0" borderId="0">
      <alignment vertical="top"/>
    </xf>
    <xf numFmtId="0" fontId="10" fillId="0" borderId="0"/>
    <xf numFmtId="0" fontId="10" fillId="0" borderId="0"/>
    <xf numFmtId="0" fontId="1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5" fillId="0" borderId="0"/>
    <xf numFmtId="0" fontId="13" fillId="0" borderId="0">
      <alignment vertical="top"/>
    </xf>
    <xf numFmtId="0" fontId="10" fillId="0" borderId="0"/>
    <xf numFmtId="0" fontId="10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4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20" borderId="0">
      <alignment horizontal="left" vertical="top"/>
    </xf>
    <xf numFmtId="0" fontId="37" fillId="20" borderId="0">
      <alignment horizontal="center" vertical="top"/>
    </xf>
    <xf numFmtId="0" fontId="38" fillId="20" borderId="0">
      <alignment horizontal="left" vertical="top"/>
    </xf>
    <xf numFmtId="0" fontId="37" fillId="20" borderId="0">
      <alignment horizontal="center" vertical="top"/>
    </xf>
    <xf numFmtId="0" fontId="29" fillId="20" borderId="0">
      <alignment horizontal="left" vertical="top"/>
    </xf>
    <xf numFmtId="0" fontId="22" fillId="20" borderId="0">
      <alignment horizontal="right" vertical="top"/>
    </xf>
    <xf numFmtId="0" fontId="39" fillId="20" borderId="0">
      <alignment horizontal="left" vertical="top"/>
    </xf>
    <xf numFmtId="0" fontId="21" fillId="20" borderId="0">
      <alignment horizontal="center" vertical="top"/>
    </xf>
    <xf numFmtId="0" fontId="40" fillId="20" borderId="0">
      <alignment horizontal="right" vertical="top"/>
    </xf>
    <xf numFmtId="0" fontId="18" fillId="20" borderId="0">
      <alignment horizontal="right" vertical="top"/>
    </xf>
    <xf numFmtId="0" fontId="21" fillId="20" borderId="0">
      <alignment horizontal="left" vertical="top"/>
    </xf>
    <xf numFmtId="0" fontId="40" fillId="20" borderId="0">
      <alignment horizontal="right" vertical="top"/>
    </xf>
    <xf numFmtId="0" fontId="18" fillId="20" borderId="0">
      <alignment horizontal="left" vertical="top"/>
    </xf>
    <xf numFmtId="0" fontId="21" fillId="20" borderId="0">
      <alignment horizontal="right" vertical="top"/>
    </xf>
    <xf numFmtId="0" fontId="40" fillId="20" borderId="0">
      <alignment horizontal="left" vertical="top"/>
    </xf>
    <xf numFmtId="0" fontId="22" fillId="20" borderId="0">
      <alignment horizontal="right" vertical="top"/>
    </xf>
    <xf numFmtId="0" fontId="40" fillId="20" borderId="0">
      <alignment horizontal="center" vertical="top"/>
    </xf>
    <xf numFmtId="41" fontId="31" fillId="0" borderId="0" applyFont="0" applyFill="0" applyBorder="0" applyAlignment="0" applyProtection="0"/>
    <xf numFmtId="0" fontId="22" fillId="20" borderId="0">
      <alignment horizontal="center" vertical="top"/>
    </xf>
    <xf numFmtId="0" fontId="29" fillId="20" borderId="0">
      <alignment horizontal="right" vertical="top"/>
    </xf>
    <xf numFmtId="0" fontId="31" fillId="0" borderId="0"/>
    <xf numFmtId="0" fontId="22" fillId="20" borderId="0">
      <alignment horizontal="left" vertical="top"/>
    </xf>
    <xf numFmtId="0" fontId="29" fillId="20" borderId="0">
      <alignment horizontal="left" vertical="top"/>
    </xf>
    <xf numFmtId="0" fontId="39" fillId="20" borderId="0">
      <alignment horizontal="left" vertical="top"/>
    </xf>
    <xf numFmtId="0" fontId="22" fillId="20" borderId="0">
      <alignment horizontal="left" vertical="top"/>
    </xf>
    <xf numFmtId="0" fontId="40" fillId="20" borderId="0">
      <alignment horizontal="left" vertical="top"/>
    </xf>
    <xf numFmtId="0" fontId="40" fillId="20" borderId="0">
      <alignment horizontal="left" vertical="top"/>
    </xf>
    <xf numFmtId="0" fontId="40" fillId="20" borderId="0">
      <alignment horizontal="right" vertical="top"/>
    </xf>
    <xf numFmtId="0" fontId="41" fillId="20" borderId="0">
      <alignment horizontal="center" vertical="top"/>
    </xf>
    <xf numFmtId="0" fontId="38" fillId="20" borderId="0">
      <alignment horizontal="center" vertical="top"/>
    </xf>
    <xf numFmtId="0" fontId="41" fillId="20" borderId="0">
      <alignment horizontal="center" vertical="top"/>
    </xf>
    <xf numFmtId="0" fontId="21" fillId="20" borderId="0">
      <alignment horizontal="left" vertical="top"/>
    </xf>
    <xf numFmtId="0" fontId="21" fillId="20" borderId="0">
      <alignment horizontal="right" vertical="top"/>
    </xf>
    <xf numFmtId="0" fontId="21" fillId="20" borderId="0">
      <alignment horizontal="left" vertical="center"/>
    </xf>
    <xf numFmtId="0" fontId="21" fillId="20" borderId="0">
      <alignment horizontal="left" vertical="center"/>
    </xf>
    <xf numFmtId="0" fontId="22" fillId="20" borderId="0">
      <alignment horizontal="right" vertical="top"/>
    </xf>
    <xf numFmtId="0" fontId="22" fillId="20" borderId="0">
      <alignment horizontal="right" vertical="top"/>
    </xf>
    <xf numFmtId="0" fontId="22" fillId="20" borderId="0">
      <alignment horizontal="center" vertical="top"/>
    </xf>
    <xf numFmtId="0" fontId="22" fillId="20" borderId="0">
      <alignment horizontal="center" vertical="top"/>
    </xf>
    <xf numFmtId="0" fontId="21" fillId="20" borderId="0">
      <alignment horizontal="left" vertical="top"/>
    </xf>
    <xf numFmtId="0" fontId="21" fillId="20" borderId="0">
      <alignment horizontal="left" vertical="top"/>
    </xf>
    <xf numFmtId="0" fontId="21" fillId="20" borderId="0">
      <alignment horizontal="left" vertical="top"/>
    </xf>
    <xf numFmtId="0" fontId="21" fillId="20" borderId="0">
      <alignment horizontal="center" vertical="top"/>
    </xf>
    <xf numFmtId="0" fontId="40" fillId="20" borderId="0">
      <alignment horizontal="right" vertical="top"/>
    </xf>
    <xf numFmtId="0" fontId="21" fillId="20" borderId="0">
      <alignment horizontal="center" vertical="top"/>
    </xf>
    <xf numFmtId="0" fontId="40" fillId="20" borderId="0">
      <alignment horizontal="right" vertical="top"/>
    </xf>
    <xf numFmtId="0" fontId="21" fillId="20" borderId="0">
      <alignment horizontal="center" vertical="top"/>
    </xf>
    <xf numFmtId="0" fontId="21" fillId="20" borderId="0">
      <alignment horizontal="left"/>
    </xf>
    <xf numFmtId="0" fontId="40" fillId="20" borderId="0">
      <alignment horizontal="right" vertical="top"/>
    </xf>
    <xf numFmtId="0" fontId="21" fillId="20" borderId="0">
      <alignment horizontal="left"/>
    </xf>
    <xf numFmtId="0" fontId="21" fillId="20" borderId="0">
      <alignment horizontal="right"/>
    </xf>
    <xf numFmtId="0" fontId="29" fillId="20" borderId="0">
      <alignment horizontal="center" vertical="center"/>
    </xf>
    <xf numFmtId="0" fontId="42" fillId="20" borderId="0">
      <alignment horizontal="left" vertical="top"/>
    </xf>
    <xf numFmtId="0" fontId="40" fillId="20" borderId="0">
      <alignment horizontal="left" vertical="center"/>
    </xf>
    <xf numFmtId="0" fontId="21" fillId="20" borderId="0">
      <alignment horizontal="right"/>
    </xf>
    <xf numFmtId="0" fontId="22" fillId="20" borderId="0">
      <alignment horizontal="right"/>
    </xf>
    <xf numFmtId="0" fontId="22" fillId="20" borderId="0">
      <alignment horizontal="right"/>
    </xf>
    <xf numFmtId="0" fontId="21" fillId="20" borderId="0">
      <alignment horizontal="right" vertical="top"/>
    </xf>
    <xf numFmtId="0" fontId="21" fillId="20" borderId="0">
      <alignment horizontal="right" vertical="top"/>
    </xf>
    <xf numFmtId="0" fontId="22" fillId="20" borderId="0">
      <alignment horizontal="center" vertical="top"/>
    </xf>
    <xf numFmtId="0" fontId="22" fillId="20" borderId="0">
      <alignment horizontal="right" vertical="top"/>
    </xf>
    <xf numFmtId="0" fontId="22" fillId="20" borderId="0">
      <alignment horizontal="center" vertical="top"/>
    </xf>
    <xf numFmtId="0" fontId="22" fillId="26" borderId="0">
      <alignment horizontal="left" vertical="top"/>
    </xf>
    <xf numFmtId="0" fontId="21" fillId="20" borderId="0">
      <alignment horizontal="right" vertical="top"/>
    </xf>
    <xf numFmtId="0" fontId="22" fillId="26" borderId="0">
      <alignment horizontal="left" vertical="top"/>
    </xf>
    <xf numFmtId="0" fontId="21" fillId="20" borderId="0">
      <alignment horizontal="right" vertical="top"/>
    </xf>
    <xf numFmtId="0" fontId="22" fillId="26" borderId="0">
      <alignment horizontal="center" vertical="top"/>
    </xf>
    <xf numFmtId="0" fontId="22" fillId="20" borderId="0">
      <alignment horizontal="left" vertical="top"/>
    </xf>
    <xf numFmtId="0" fontId="22" fillId="26" borderId="0">
      <alignment horizontal="center" vertical="top"/>
    </xf>
    <xf numFmtId="0" fontId="22" fillId="20" borderId="0">
      <alignment horizontal="left" vertical="top"/>
    </xf>
    <xf numFmtId="0" fontId="22" fillId="20" borderId="0">
      <alignment horizontal="right" vertical="top"/>
    </xf>
    <xf numFmtId="0" fontId="22" fillId="26" borderId="0">
      <alignment horizontal="center" vertical="top"/>
    </xf>
    <xf numFmtId="0" fontId="22" fillId="20" borderId="0">
      <alignment horizontal="right" vertical="top"/>
    </xf>
    <xf numFmtId="0" fontId="22" fillId="26" borderId="0">
      <alignment horizontal="right" vertical="top"/>
    </xf>
    <xf numFmtId="0" fontId="21" fillId="20" borderId="0">
      <alignment horizontal="center" vertical="top"/>
    </xf>
    <xf numFmtId="0" fontId="22" fillId="26" borderId="0">
      <alignment horizontal="right" vertical="top"/>
    </xf>
    <xf numFmtId="0" fontId="21" fillId="20" borderId="0">
      <alignment horizontal="center" vertical="top"/>
    </xf>
    <xf numFmtId="0" fontId="22" fillId="26" borderId="0">
      <alignment horizontal="right" vertical="top"/>
    </xf>
    <xf numFmtId="0" fontId="21" fillId="20" borderId="0">
      <alignment horizontal="center" vertical="top"/>
    </xf>
    <xf numFmtId="0" fontId="22" fillId="20" borderId="0">
      <alignment horizontal="center" vertical="top"/>
    </xf>
    <xf numFmtId="0" fontId="21" fillId="20" borderId="0">
      <alignment horizontal="left" vertical="top"/>
    </xf>
    <xf numFmtId="0" fontId="22" fillId="20" borderId="0">
      <alignment horizontal="center" vertical="top"/>
    </xf>
    <xf numFmtId="0" fontId="21" fillId="20" borderId="0">
      <alignment horizontal="left" vertical="top"/>
    </xf>
    <xf numFmtId="0" fontId="21" fillId="20" borderId="0">
      <alignment horizontal="right" vertical="top"/>
    </xf>
    <xf numFmtId="0" fontId="22" fillId="20" borderId="0">
      <alignment horizontal="right" vertical="top"/>
    </xf>
    <xf numFmtId="0" fontId="38" fillId="24" borderId="0">
      <alignment horizontal="center" vertical="center"/>
    </xf>
    <xf numFmtId="0" fontId="18" fillId="24" borderId="0">
      <alignment horizontal="center" vertical="center"/>
    </xf>
    <xf numFmtId="0" fontId="38" fillId="24" borderId="0">
      <alignment horizontal="center" vertical="center"/>
    </xf>
    <xf numFmtId="0" fontId="22" fillId="20" borderId="0">
      <alignment horizontal="center" vertical="top"/>
    </xf>
    <xf numFmtId="0" fontId="22" fillId="20" borderId="0">
      <alignment horizontal="right" vertical="top"/>
    </xf>
    <xf numFmtId="0" fontId="22" fillId="20" borderId="0">
      <alignment horizontal="left" vertical="top"/>
    </xf>
    <xf numFmtId="0" fontId="21" fillId="20" borderId="0">
      <alignment horizontal="right" vertical="top"/>
    </xf>
    <xf numFmtId="0" fontId="22" fillId="20" borderId="0">
      <alignment horizontal="right" vertical="top"/>
    </xf>
    <xf numFmtId="0" fontId="22" fillId="20" borderId="0">
      <alignment horizontal="left" vertical="top"/>
    </xf>
    <xf numFmtId="0" fontId="43" fillId="26" borderId="0">
      <alignment horizontal="right" vertical="top"/>
    </xf>
    <xf numFmtId="0" fontId="43" fillId="26" borderId="0">
      <alignment horizontal="right" vertical="top"/>
    </xf>
    <xf numFmtId="0" fontId="21" fillId="20" borderId="0">
      <alignment horizontal="center" vertical="top"/>
    </xf>
    <xf numFmtId="0" fontId="21" fillId="20" borderId="0">
      <alignment horizontal="center" vertical="top"/>
    </xf>
    <xf numFmtId="0" fontId="21" fillId="20" borderId="0">
      <alignment horizontal="center" vertical="top"/>
    </xf>
    <xf numFmtId="0" fontId="21" fillId="20" borderId="0">
      <alignment horizontal="left" vertical="top"/>
    </xf>
    <xf numFmtId="0" fontId="21" fillId="20" borderId="0">
      <alignment horizontal="left" vertical="top"/>
    </xf>
    <xf numFmtId="0" fontId="22" fillId="20" borderId="0">
      <alignment horizontal="right" vertical="top"/>
    </xf>
    <xf numFmtId="0" fontId="22" fillId="20" borderId="0">
      <alignment horizontal="right" vertical="top"/>
    </xf>
    <xf numFmtId="0" fontId="40" fillId="21" borderId="0">
      <alignment horizontal="center" vertical="top"/>
    </xf>
    <xf numFmtId="0" fontId="21" fillId="21" borderId="0">
      <alignment horizontal="center" vertical="top"/>
    </xf>
    <xf numFmtId="0" fontId="40" fillId="21" borderId="0">
      <alignment horizontal="center" vertical="top"/>
    </xf>
    <xf numFmtId="41" fontId="31" fillId="0" borderId="0" applyFont="0" applyFill="0" applyBorder="0" applyAlignment="0" applyProtection="0"/>
    <xf numFmtId="0" fontId="40" fillId="20" borderId="0">
      <alignment horizontal="center" vertical="top"/>
    </xf>
    <xf numFmtId="0" fontId="18" fillId="21" borderId="0">
      <alignment horizontal="center" vertical="center"/>
    </xf>
    <xf numFmtId="0" fontId="42" fillId="20" borderId="0">
      <alignment horizontal="left" vertical="top"/>
    </xf>
    <xf numFmtId="0" fontId="31" fillId="0" borderId="0"/>
    <xf numFmtId="0" fontId="40" fillId="20" borderId="0">
      <alignment horizontal="left" vertical="top"/>
    </xf>
    <xf numFmtId="0" fontId="44" fillId="21" borderId="0">
      <alignment horizontal="center" vertical="center"/>
    </xf>
    <xf numFmtId="0" fontId="40" fillId="20" borderId="0">
      <alignment horizontal="right" vertical="top"/>
    </xf>
    <xf numFmtId="0" fontId="21" fillId="20" borderId="0">
      <alignment horizontal="left" vertical="top"/>
    </xf>
    <xf numFmtId="0" fontId="40" fillId="20" borderId="0">
      <alignment horizontal="left" vertical="top"/>
    </xf>
    <xf numFmtId="0" fontId="29" fillId="20" borderId="0">
      <alignment horizontal="right" vertical="top"/>
    </xf>
    <xf numFmtId="0" fontId="21" fillId="20" borderId="0">
      <alignment horizontal="right" vertical="top"/>
    </xf>
    <xf numFmtId="0" fontId="40" fillId="20" borderId="0">
      <alignment horizontal="right" vertical="top"/>
    </xf>
    <xf numFmtId="0" fontId="31" fillId="0" borderId="0"/>
    <xf numFmtId="41" fontId="31" fillId="0" borderId="0" applyFont="0" applyFill="0" applyBorder="0" applyAlignment="0" applyProtection="0"/>
    <xf numFmtId="0" fontId="31" fillId="0" borderId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31" fillId="0" borderId="0"/>
    <xf numFmtId="41" fontId="31" fillId="0" borderId="0" applyFont="0" applyFill="0" applyBorder="0" applyAlignment="0" applyProtection="0"/>
    <xf numFmtId="0" fontId="31" fillId="0" borderId="0"/>
    <xf numFmtId="41" fontId="31" fillId="0" borderId="0" applyFont="0" applyFill="0" applyBorder="0" applyAlignment="0" applyProtection="0"/>
    <xf numFmtId="0" fontId="31" fillId="0" borderId="0"/>
    <xf numFmtId="41" fontId="31" fillId="0" borderId="0" applyFont="0" applyFill="0" applyBorder="0" applyAlignment="0" applyProtection="0"/>
    <xf numFmtId="0" fontId="31" fillId="0" borderId="0"/>
    <xf numFmtId="41" fontId="31" fillId="0" borderId="0" applyFont="0" applyFill="0" applyBorder="0" applyAlignment="0" applyProtection="0"/>
    <xf numFmtId="0" fontId="31" fillId="0" borderId="0"/>
    <xf numFmtId="41" fontId="31" fillId="0" borderId="0" applyFont="0" applyFill="0" applyBorder="0" applyAlignment="0" applyProtection="0"/>
    <xf numFmtId="0" fontId="31" fillId="0" borderId="0"/>
    <xf numFmtId="41" fontId="31" fillId="0" borderId="0" applyFont="0" applyFill="0" applyBorder="0" applyAlignment="0" applyProtection="0"/>
    <xf numFmtId="0" fontId="31" fillId="0" borderId="0"/>
  </cellStyleXfs>
  <cellXfs count="99">
    <xf numFmtId="0" fontId="0" fillId="0" borderId="0" xfId="0"/>
    <xf numFmtId="0" fontId="3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166" fontId="3" fillId="0" borderId="2" xfId="0" applyNumberFormat="1" applyFont="1" applyBorder="1"/>
    <xf numFmtId="166" fontId="3" fillId="0" borderId="0" xfId="0" applyNumberFormat="1" applyFont="1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166" fontId="4" fillId="0" borderId="2" xfId="0" applyNumberFormat="1" applyFont="1" applyBorder="1"/>
    <xf numFmtId="0" fontId="3" fillId="0" borderId="2" xfId="0" applyFont="1" applyBorder="1" applyAlignment="1">
      <alignment horizontal="left"/>
    </xf>
    <xf numFmtId="166" fontId="3" fillId="3" borderId="2" xfId="0" applyNumberFormat="1" applyFont="1" applyFill="1" applyBorder="1"/>
    <xf numFmtId="166" fontId="3" fillId="4" borderId="2" xfId="0" applyNumberFormat="1" applyFont="1" applyFill="1" applyBorder="1"/>
    <xf numFmtId="0" fontId="0" fillId="0" borderId="0" xfId="0" applyAlignment="1">
      <alignment horizontal="center"/>
    </xf>
    <xf numFmtId="4" fontId="0" fillId="0" borderId="0" xfId="0" applyNumberFormat="1"/>
    <xf numFmtId="168" fontId="0" fillId="0" borderId="0" xfId="2" applyNumberFormat="1" applyFont="1"/>
    <xf numFmtId="43" fontId="0" fillId="0" borderId="0" xfId="0" applyNumberFormat="1"/>
    <xf numFmtId="0" fontId="0" fillId="0" borderId="0" xfId="0" applyFill="1"/>
    <xf numFmtId="39" fontId="6" fillId="0" borderId="0" xfId="0" applyNumberFormat="1" applyFont="1"/>
    <xf numFmtId="39" fontId="3" fillId="0" borderId="2" xfId="0" applyNumberFormat="1" applyFont="1" applyBorder="1"/>
    <xf numFmtId="39" fontId="3" fillId="3" borderId="2" xfId="0" applyNumberFormat="1" applyFont="1" applyFill="1" applyBorder="1"/>
    <xf numFmtId="39" fontId="3" fillId="4" borderId="2" xfId="0" applyNumberFormat="1" applyFont="1" applyFill="1" applyBorder="1"/>
    <xf numFmtId="39" fontId="3" fillId="0" borderId="0" xfId="0" applyNumberFormat="1" applyFont="1"/>
    <xf numFmtId="0" fontId="3" fillId="0" borderId="5" xfId="0" applyFont="1" applyBorder="1" applyAlignment="1">
      <alignment horizontal="center" vertical="center"/>
    </xf>
    <xf numFmtId="39" fontId="3" fillId="0" borderId="2" xfId="0" applyNumberFormat="1" applyFont="1" applyFill="1" applyBorder="1"/>
    <xf numFmtId="0" fontId="6" fillId="0" borderId="0" xfId="0" applyFont="1"/>
    <xf numFmtId="168" fontId="6" fillId="0" borderId="0" xfId="2" applyNumberFormat="1" applyFont="1"/>
    <xf numFmtId="43" fontId="6" fillId="0" borderId="0" xfId="0" applyNumberFormat="1" applyFont="1"/>
    <xf numFmtId="4" fontId="6" fillId="0" borderId="0" xfId="0" applyNumberFormat="1" applyFont="1"/>
    <xf numFmtId="166" fontId="7" fillId="0" borderId="2" xfId="0" applyNumberFormat="1" applyFont="1" applyBorder="1"/>
    <xf numFmtId="39" fontId="3" fillId="13" borderId="2" xfId="0" applyNumberFormat="1" applyFont="1" applyFill="1" applyBorder="1"/>
    <xf numFmtId="39" fontId="6" fillId="10" borderId="0" xfId="0" applyNumberFormat="1" applyFont="1" applyFill="1"/>
    <xf numFmtId="39" fontId="3" fillId="10" borderId="2" xfId="0" applyNumberFormat="1" applyFont="1" applyFill="1" applyBorder="1"/>
    <xf numFmtId="0" fontId="6" fillId="10" borderId="0" xfId="0" applyFont="1" applyFill="1"/>
    <xf numFmtId="39" fontId="3" fillId="15" borderId="2" xfId="0" applyNumberFormat="1" applyFont="1" applyFill="1" applyBorder="1"/>
    <xf numFmtId="39" fontId="3" fillId="11" borderId="2" xfId="0" applyNumberFormat="1" applyFont="1" applyFill="1" applyBorder="1"/>
    <xf numFmtId="39" fontId="3" fillId="6" borderId="2" xfId="0" applyNumberFormat="1" applyFont="1" applyFill="1" applyBorder="1"/>
    <xf numFmtId="39" fontId="3" fillId="12" borderId="2" xfId="0" applyNumberFormat="1" applyFont="1" applyFill="1" applyBorder="1"/>
    <xf numFmtId="39" fontId="3" fillId="7" borderId="2" xfId="0" applyNumberFormat="1" applyFont="1" applyFill="1" applyBorder="1"/>
    <xf numFmtId="0" fontId="6" fillId="6" borderId="0" xfId="0" applyFont="1" applyFill="1"/>
    <xf numFmtId="0" fontId="6" fillId="15" borderId="0" xfId="0" applyFont="1" applyFill="1"/>
    <xf numFmtId="39" fontId="3" fillId="8" borderId="2" xfId="0" applyNumberFormat="1" applyFont="1" applyFill="1" applyBorder="1"/>
    <xf numFmtId="0" fontId="6" fillId="8" borderId="0" xfId="0" applyFont="1" applyFill="1"/>
    <xf numFmtId="166" fontId="6" fillId="0" borderId="0" xfId="0" applyNumberFormat="1" applyFont="1"/>
    <xf numFmtId="4" fontId="3" fillId="5" borderId="0" xfId="0" applyNumberFormat="1" applyFont="1" applyFill="1"/>
    <xf numFmtId="0" fontId="6" fillId="5" borderId="0" xfId="0" applyFont="1" applyFill="1"/>
    <xf numFmtId="4" fontId="6" fillId="11" borderId="0" xfId="0" applyNumberFormat="1" applyFont="1" applyFill="1"/>
    <xf numFmtId="0" fontId="6" fillId="11" borderId="0" xfId="0" applyFont="1" applyFill="1"/>
    <xf numFmtId="0" fontId="0" fillId="0" borderId="0" xfId="0"/>
    <xf numFmtId="167" fontId="2" fillId="0" borderId="0" xfId="1" applyNumberFormat="1" applyFont="1" applyFill="1" applyBorder="1" applyAlignment="1">
      <alignment horizontal="center"/>
    </xf>
    <xf numFmtId="39" fontId="3" fillId="25" borderId="2" xfId="0" applyNumberFormat="1" applyFont="1" applyFill="1" applyBorder="1"/>
    <xf numFmtId="0" fontId="6" fillId="25" borderId="0" xfId="0" applyFont="1" applyFill="1"/>
    <xf numFmtId="39" fontId="3" fillId="16" borderId="2" xfId="0" applyNumberFormat="1" applyFont="1" applyFill="1" applyBorder="1"/>
    <xf numFmtId="0" fontId="6" fillId="16" borderId="0" xfId="0" applyFont="1" applyFill="1"/>
    <xf numFmtId="0" fontId="6" fillId="0" borderId="0" xfId="0" applyFont="1" applyFill="1"/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6" fontId="3" fillId="0" borderId="0" xfId="0" applyNumberFormat="1" applyFont="1" applyFill="1" applyBorder="1"/>
    <xf numFmtId="166" fontId="4" fillId="0" borderId="0" xfId="0" applyNumberFormat="1" applyFont="1" applyFill="1" applyBorder="1"/>
    <xf numFmtId="166" fontId="3" fillId="0" borderId="0" xfId="0" applyNumberFormat="1" applyFont="1" applyFill="1"/>
    <xf numFmtId="168" fontId="6" fillId="16" borderId="0" xfId="2" applyNumberFormat="1" applyFont="1" applyFill="1"/>
    <xf numFmtId="39" fontId="6" fillId="10" borderId="2" xfId="0" applyNumberFormat="1" applyFont="1" applyFill="1" applyBorder="1"/>
    <xf numFmtId="39" fontId="6" fillId="6" borderId="2" xfId="0" applyNumberFormat="1" applyFont="1" applyFill="1" applyBorder="1"/>
    <xf numFmtId="0" fontId="0" fillId="0" borderId="0" xfId="0" applyFill="1" applyAlignment="1">
      <alignment horizontal="center"/>
    </xf>
    <xf numFmtId="168" fontId="3" fillId="0" borderId="2" xfId="2" applyNumberFormat="1" applyFont="1" applyFill="1" applyBorder="1"/>
    <xf numFmtId="39" fontId="6" fillId="0" borderId="2" xfId="0" applyNumberFormat="1" applyFont="1" applyFill="1" applyBorder="1"/>
    <xf numFmtId="0" fontId="32" fillId="0" borderId="0" xfId="304" applyFont="1" applyFill="1" applyBorder="1" applyAlignment="1">
      <alignment horizontal="left" vertical="top" wrapText="1"/>
    </xf>
    <xf numFmtId="0" fontId="0" fillId="0" borderId="0" xfId="0" applyFill="1" applyBorder="1"/>
    <xf numFmtId="168" fontId="3" fillId="16" borderId="2" xfId="2" applyNumberFormat="1" applyFont="1" applyFill="1" applyBorder="1"/>
    <xf numFmtId="168" fontId="3" fillId="13" borderId="2" xfId="2" applyNumberFormat="1" applyFont="1" applyFill="1" applyBorder="1"/>
    <xf numFmtId="41" fontId="6" fillId="0" borderId="0" xfId="0" applyNumberFormat="1" applyFont="1"/>
    <xf numFmtId="166" fontId="3" fillId="0" borderId="2" xfId="0" applyNumberFormat="1" applyFont="1" applyFill="1" applyBorder="1"/>
    <xf numFmtId="4" fontId="0" fillId="6" borderId="0" xfId="2" applyNumberFormat="1" applyFont="1" applyFill="1"/>
    <xf numFmtId="0" fontId="3" fillId="0" borderId="0" xfId="0" applyFont="1" applyBorder="1" applyAlignment="1">
      <alignment horizontal="center"/>
    </xf>
    <xf numFmtId="39" fontId="3" fillId="14" borderId="2" xfId="0" applyNumberFormat="1" applyFont="1" applyFill="1" applyBorder="1"/>
    <xf numFmtId="168" fontId="6" fillId="0" borderId="2" xfId="2" applyNumberFormat="1" applyFont="1" applyFill="1" applyBorder="1"/>
    <xf numFmtId="168" fontId="6" fillId="0" borderId="0" xfId="2" applyNumberFormat="1" applyFont="1" applyFill="1"/>
    <xf numFmtId="4" fontId="6" fillId="0" borderId="0" xfId="2" applyNumberFormat="1" applyFont="1" applyFill="1"/>
    <xf numFmtId="4" fontId="3" fillId="0" borderId="0" xfId="0" applyNumberFormat="1" applyFont="1" applyFill="1"/>
    <xf numFmtId="4" fontId="6" fillId="15" borderId="0" xfId="0" applyNumberFormat="1" applyFont="1" applyFill="1"/>
    <xf numFmtId="168" fontId="6" fillId="0" borderId="0" xfId="0" applyNumberFormat="1" applyFont="1"/>
    <xf numFmtId="39" fontId="3" fillId="0" borderId="0" xfId="0" applyNumberFormat="1" applyFont="1" applyFill="1" applyBorder="1"/>
    <xf numFmtId="168" fontId="3" fillId="0" borderId="0" xfId="2" applyNumberFormat="1" applyFont="1" applyFill="1" applyBorder="1"/>
    <xf numFmtId="168" fontId="3" fillId="9" borderId="2" xfId="2" applyNumberFormat="1" applyFont="1" applyFill="1" applyBorder="1"/>
    <xf numFmtId="0" fontId="6" fillId="7" borderId="0" xfId="0" applyFont="1" applyFill="1"/>
    <xf numFmtId="166" fontId="6" fillId="17" borderId="0" xfId="0" applyNumberFormat="1" applyFont="1" applyFill="1"/>
    <xf numFmtId="166" fontId="45" fillId="0" borderId="0" xfId="0" applyNumberFormat="1" applyFont="1"/>
    <xf numFmtId="166" fontId="4" fillId="8" borderId="2" xfId="0" applyNumberFormat="1" applyFont="1" applyFill="1" applyBorder="1"/>
    <xf numFmtId="166" fontId="4" fillId="0" borderId="2" xfId="0" applyNumberFormat="1" applyFont="1" applyFill="1" applyBorder="1"/>
    <xf numFmtId="39" fontId="3" fillId="5" borderId="2" xfId="0" applyNumberFormat="1" applyFont="1" applyFill="1" applyBorder="1"/>
    <xf numFmtId="0" fontId="0" fillId="0" borderId="2" xfId="0" applyFill="1" applyBorder="1"/>
    <xf numFmtId="167" fontId="2" fillId="0" borderId="0" xfId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448">
    <cellStyle name="Comma" xfId="1" builtinId="3"/>
    <cellStyle name="Comma [0]" xfId="2" builtinId="6"/>
    <cellStyle name="Comma [0] 10" xfId="7"/>
    <cellStyle name="Comma [0] 10 2" xfId="5"/>
    <cellStyle name="Comma [0] 10 3" xfId="127"/>
    <cellStyle name="Comma [0] 11" xfId="8"/>
    <cellStyle name="Comma [0] 11 2" xfId="128"/>
    <cellStyle name="Comma [0] 12" xfId="129"/>
    <cellStyle name="Comma [0] 13" xfId="130"/>
    <cellStyle name="Comma [0] 14" xfId="131"/>
    <cellStyle name="Comma [0] 15" xfId="132"/>
    <cellStyle name="Comma [0] 16" xfId="133"/>
    <cellStyle name="Comma [0] 17" xfId="134"/>
    <cellStyle name="Comma [0] 18" xfId="135"/>
    <cellStyle name="Comma [0] 19" xfId="136"/>
    <cellStyle name="Comma [0] 2" xfId="9"/>
    <cellStyle name="Comma [0] 2 2" xfId="10"/>
    <cellStyle name="Comma [0] 2 2 2" xfId="11"/>
    <cellStyle name="Comma [0] 2 2 2 2" xfId="138"/>
    <cellStyle name="Comma [0] 2 2 3" xfId="12"/>
    <cellStyle name="Comma [0] 2 2 4" xfId="13"/>
    <cellStyle name="Comma [0] 2 2 5" xfId="137"/>
    <cellStyle name="Comma [0] 2 3" xfId="14"/>
    <cellStyle name="Comma [0] 2 3 2" xfId="15"/>
    <cellStyle name="Comma [0] 2 3 3" xfId="139"/>
    <cellStyle name="Comma [0] 2 4" xfId="140"/>
    <cellStyle name="Comma [0] 2_BS C.2.1.1.17-piutang DBH Pajak" xfId="16"/>
    <cellStyle name="Comma [0] 20" xfId="141"/>
    <cellStyle name="Comma [0] 21" xfId="142"/>
    <cellStyle name="Comma [0] 22" xfId="143"/>
    <cellStyle name="Comma [0] 23" xfId="144"/>
    <cellStyle name="Comma [0] 24" xfId="145"/>
    <cellStyle name="Comma [0] 25" xfId="146"/>
    <cellStyle name="Comma [0] 26" xfId="147"/>
    <cellStyle name="Comma [0] 27" xfId="148"/>
    <cellStyle name="Comma [0] 28" xfId="149"/>
    <cellStyle name="Comma [0] 29" xfId="150"/>
    <cellStyle name="Comma [0] 3" xfId="17"/>
    <cellStyle name="Comma [0] 3 2" xfId="18"/>
    <cellStyle name="Comma [0] 3 2 2" xfId="152"/>
    <cellStyle name="Comma [0] 3 3" xfId="19"/>
    <cellStyle name="Comma [0] 3 3 2" xfId="154"/>
    <cellStyle name="Comma [0] 3 3 2 2" xfId="155"/>
    <cellStyle name="Comma [0] 3 3 3" xfId="153"/>
    <cellStyle name="Comma [0] 3 4" xfId="20"/>
    <cellStyle name="Comma [0] 3 4 2" xfId="156"/>
    <cellStyle name="Comma [0] 30" xfId="157"/>
    <cellStyle name="Comma [0] 31" xfId="158"/>
    <cellStyle name="Comma [0] 32" xfId="159"/>
    <cellStyle name="Comma [0] 33" xfId="160"/>
    <cellStyle name="Comma [0] 34" xfId="161"/>
    <cellStyle name="Comma [0] 35" xfId="162"/>
    <cellStyle name="Comma [0] 36" xfId="163"/>
    <cellStyle name="Comma [0] 37" xfId="164"/>
    <cellStyle name="Comma [0] 38" xfId="165"/>
    <cellStyle name="Comma [0] 39" xfId="166"/>
    <cellStyle name="Comma [0] 4" xfId="21"/>
    <cellStyle name="Comma [0] 4 2" xfId="22"/>
    <cellStyle name="Comma [0] 4 2 2" xfId="168"/>
    <cellStyle name="Comma [0] 4 3" xfId="120"/>
    <cellStyle name="Comma [0] 4 4" xfId="167"/>
    <cellStyle name="Comma [0] 40" xfId="169"/>
    <cellStyle name="Comma [0] 41" xfId="122"/>
    <cellStyle name="Comma [0] 42" xfId="170"/>
    <cellStyle name="Comma [0] 43" xfId="417"/>
    <cellStyle name="Comma [0] 44" xfId="436"/>
    <cellStyle name="Comma [0] 45" xfId="438"/>
    <cellStyle name="Comma [0] 46" xfId="434"/>
    <cellStyle name="Comma [0] 47" xfId="328"/>
    <cellStyle name="Comma [0] 48" xfId="440"/>
    <cellStyle name="Comma [0] 49" xfId="151"/>
    <cellStyle name="Comma [0] 5" xfId="23"/>
    <cellStyle name="Comma [0] 5 2" xfId="24"/>
    <cellStyle name="Comma [0] 5 2 2" xfId="172"/>
    <cellStyle name="Comma [0] 5 3" xfId="171"/>
    <cellStyle name="Comma [0] 50" xfId="444"/>
    <cellStyle name="Comma [0] 51" xfId="431"/>
    <cellStyle name="Comma [0] 52" xfId="442"/>
    <cellStyle name="Comma [0] 53" xfId="433"/>
    <cellStyle name="Comma [0] 54" xfId="446"/>
    <cellStyle name="Comma [0] 6" xfId="3"/>
    <cellStyle name="Comma [0] 6 2" xfId="25"/>
    <cellStyle name="Comma [0] 6 3" xfId="174"/>
    <cellStyle name="Comma [0] 6 4" xfId="173"/>
    <cellStyle name="Comma [0] 7" xfId="26"/>
    <cellStyle name="Comma [0] 7 2" xfId="176"/>
    <cellStyle name="Comma [0] 7 3" xfId="175"/>
    <cellStyle name="Comma [0] 8" xfId="27"/>
    <cellStyle name="Comma [0] 8 2" xfId="119"/>
    <cellStyle name="Comma [0] 8 2 2" xfId="178"/>
    <cellStyle name="Comma [0] 8 3" xfId="179"/>
    <cellStyle name="Comma [0] 8 4" xfId="126"/>
    <cellStyle name="Comma [0] 8 5" xfId="177"/>
    <cellStyle name="Comma [0] 9" xfId="28"/>
    <cellStyle name="Comma [0] 9 2" xfId="181"/>
    <cellStyle name="Comma [0] 9 3" xfId="180"/>
    <cellStyle name="Comma 10" xfId="182"/>
    <cellStyle name="Comma 11" xfId="183"/>
    <cellStyle name="Comma 12" xfId="184"/>
    <cellStyle name="Comma 13" xfId="185"/>
    <cellStyle name="Comma 14" xfId="186"/>
    <cellStyle name="Comma 15" xfId="187"/>
    <cellStyle name="Comma 16" xfId="188"/>
    <cellStyle name="Comma 17" xfId="189"/>
    <cellStyle name="Comma 18" xfId="190"/>
    <cellStyle name="Comma 19" xfId="191"/>
    <cellStyle name="Comma 2" xfId="29"/>
    <cellStyle name="Comma 2 2" xfId="118"/>
    <cellStyle name="Comma 2 2 2" xfId="194"/>
    <cellStyle name="Comma 2 2 3" xfId="193"/>
    <cellStyle name="Comma 2 3" xfId="195"/>
    <cellStyle name="Comma 2 3 2" xfId="196"/>
    <cellStyle name="Comma 2 4" xfId="197"/>
    <cellStyle name="Comma 2 5" xfId="198"/>
    <cellStyle name="Comma 2 6" xfId="192"/>
    <cellStyle name="Comma 20" xfId="199"/>
    <cellStyle name="Comma 21" xfId="200"/>
    <cellStyle name="Comma 22" xfId="201"/>
    <cellStyle name="Comma 23" xfId="202"/>
    <cellStyle name="Comma 24" xfId="203"/>
    <cellStyle name="Comma 25" xfId="204"/>
    <cellStyle name="Comma 26" xfId="205"/>
    <cellStyle name="Comma 27" xfId="206"/>
    <cellStyle name="Comma 28" xfId="207"/>
    <cellStyle name="Comma 29" xfId="208"/>
    <cellStyle name="Comma 3" xfId="30"/>
    <cellStyle name="Comma 3 2" xfId="209"/>
    <cellStyle name="Comma 3 3" xfId="210"/>
    <cellStyle name="Comma 30" xfId="211"/>
    <cellStyle name="Comma 31" xfId="212"/>
    <cellStyle name="Comma 32" xfId="213"/>
    <cellStyle name="Comma 33" xfId="214"/>
    <cellStyle name="Comma 34" xfId="215"/>
    <cellStyle name="Comma 35" xfId="216"/>
    <cellStyle name="Comma 36" xfId="217"/>
    <cellStyle name="Comma 37" xfId="218"/>
    <cellStyle name="Comma 38" xfId="219"/>
    <cellStyle name="Comma 39" xfId="220"/>
    <cellStyle name="Comma 39 2" xfId="221"/>
    <cellStyle name="Comma 4" xfId="31"/>
    <cellStyle name="Comma 4 2" xfId="223"/>
    <cellStyle name="Comma 4 3" xfId="224"/>
    <cellStyle name="Comma 4 4" xfId="222"/>
    <cellStyle name="Comma 40" xfId="225"/>
    <cellStyle name="Comma 5" xfId="32"/>
    <cellStyle name="Comma 5 2" xfId="227"/>
    <cellStyle name="Comma 5 3" xfId="228"/>
    <cellStyle name="Comma 5 4" xfId="229"/>
    <cellStyle name="Comma 5 5" xfId="226"/>
    <cellStyle name="Comma 6" xfId="116"/>
    <cellStyle name="Comma 6 2" xfId="230"/>
    <cellStyle name="Comma 7" xfId="231"/>
    <cellStyle name="Comma 8" xfId="232"/>
    <cellStyle name="Comma 9" xfId="233"/>
    <cellStyle name="Currency [0] 2" xfId="234"/>
    <cellStyle name="Currency 2" xfId="33"/>
    <cellStyle name="Currency 2 2" xfId="236"/>
    <cellStyle name="Currency 2 3" xfId="235"/>
    <cellStyle name="Euro" xfId="34"/>
    <cellStyle name="Euro 2" xfId="237"/>
    <cellStyle name="Hyperlink 2" xfId="35"/>
    <cellStyle name="Hyperlink 2 2" xfId="238"/>
    <cellStyle name="Hyperlink 3" xfId="239"/>
    <cellStyle name="Koma [0] 2" xfId="36"/>
    <cellStyle name="Normal" xfId="0" builtinId="0"/>
    <cellStyle name="Normal 10" xfId="4"/>
    <cellStyle name="Normal 10 2" xfId="240"/>
    <cellStyle name="Normal 11" xfId="37"/>
    <cellStyle name="Normal 11 2" xfId="241"/>
    <cellStyle name="Normal 12" xfId="38"/>
    <cellStyle name="Normal 12 2" xfId="243"/>
    <cellStyle name="Normal 12 2 2" xfId="244"/>
    <cellStyle name="Normal 12 3" xfId="242"/>
    <cellStyle name="Normal 13" xfId="39"/>
    <cellStyle name="Normal 13 2" xfId="245"/>
    <cellStyle name="Normal 14" xfId="117"/>
    <cellStyle name="Normal 14 2" xfId="246"/>
    <cellStyle name="Normal 15" xfId="247"/>
    <cellStyle name="Normal 16" xfId="40"/>
    <cellStyle name="Normal 17" xfId="248"/>
    <cellStyle name="Normal 18" xfId="249"/>
    <cellStyle name="Normal 19" xfId="250"/>
    <cellStyle name="Normal 2" xfId="41"/>
    <cellStyle name="Normal 2 12" xfId="252"/>
    <cellStyle name="Normal 2 14" xfId="253"/>
    <cellStyle name="Normal 2 2" xfId="42"/>
    <cellStyle name="Normal 2 2 2" xfId="43"/>
    <cellStyle name="Normal 2 2 2 2" xfId="254"/>
    <cellStyle name="Normal 2 2 2 3" xfId="124"/>
    <cellStyle name="Normal 2 3" xfId="6"/>
    <cellStyle name="Normal 2 3 2" xfId="44"/>
    <cellStyle name="Normal 2 3 3" xfId="45"/>
    <cellStyle name="Normal 2 4" xfId="46"/>
    <cellStyle name="Normal 2 4 2" xfId="256"/>
    <cellStyle name="Normal 2 4 3" xfId="255"/>
    <cellStyle name="Normal 2 5" xfId="257"/>
    <cellStyle name="Normal 2 6" xfId="258"/>
    <cellStyle name="Normal 2 7" xfId="251"/>
    <cellStyle name="Normal 2_01 PIUTANG - INVEST 2008" xfId="259"/>
    <cellStyle name="Normal 20" xfId="47"/>
    <cellStyle name="Normal 21" xfId="260"/>
    <cellStyle name="Normal 22" xfId="261"/>
    <cellStyle name="Normal 23" xfId="262"/>
    <cellStyle name="Normal 24" xfId="263"/>
    <cellStyle name="Normal 25" xfId="264"/>
    <cellStyle name="Normal 26" xfId="265"/>
    <cellStyle name="Normal 27" xfId="266"/>
    <cellStyle name="Normal 28" xfId="267"/>
    <cellStyle name="Normal 29" xfId="268"/>
    <cellStyle name="Normal 3" xfId="48"/>
    <cellStyle name="Normal 3 2" xfId="49"/>
    <cellStyle name="Normal 3 2 2" xfId="125"/>
    <cellStyle name="Normal 3 3" xfId="50"/>
    <cellStyle name="Normal 3 3 2" xfId="269"/>
    <cellStyle name="Normal 3 4" xfId="270"/>
    <cellStyle name="Normal 3 7" xfId="271"/>
    <cellStyle name="Normal 3_Z. D E W A N   HIBAH   TANI    PERUB 2014" xfId="272"/>
    <cellStyle name="Normal 30" xfId="273"/>
    <cellStyle name="Normal 31" xfId="274"/>
    <cellStyle name="Normal 32" xfId="275"/>
    <cellStyle name="Normal 33" xfId="276"/>
    <cellStyle name="Normal 34" xfId="277"/>
    <cellStyle name="Normal 35" xfId="278"/>
    <cellStyle name="Normal 36" xfId="279"/>
    <cellStyle name="Normal 37" xfId="280"/>
    <cellStyle name="Normal 38" xfId="281"/>
    <cellStyle name="Normal 39" xfId="282"/>
    <cellStyle name="Normal 4" xfId="51"/>
    <cellStyle name="Normal 4 10" xfId="283"/>
    <cellStyle name="Normal 4 2" xfId="284"/>
    <cellStyle name="Normal 4 3" xfId="285"/>
    <cellStyle name="Normal 4 4" xfId="286"/>
    <cellStyle name="Normal 4 7" xfId="287"/>
    <cellStyle name="Normal 4 9" xfId="288"/>
    <cellStyle name="Normal 40" xfId="289"/>
    <cellStyle name="Normal 41" xfId="290"/>
    <cellStyle name="Normal 42" xfId="291"/>
    <cellStyle name="Normal 43" xfId="292"/>
    <cellStyle name="Normal 44" xfId="293"/>
    <cellStyle name="Normal 45" xfId="121"/>
    <cellStyle name="Normal 46" xfId="421"/>
    <cellStyle name="Normal 47" xfId="437"/>
    <cellStyle name="Normal 48" xfId="439"/>
    <cellStyle name="Normal 49" xfId="435"/>
    <cellStyle name="Normal 5" xfId="52"/>
    <cellStyle name="Normal 5 2" xfId="295"/>
    <cellStyle name="Normal 5 3" xfId="294"/>
    <cellStyle name="Normal 50" xfId="331"/>
    <cellStyle name="Normal 51" xfId="441"/>
    <cellStyle name="Normal 52" xfId="123"/>
    <cellStyle name="Normal 53" xfId="445"/>
    <cellStyle name="Normal 54" xfId="430"/>
    <cellStyle name="Normal 55" xfId="443"/>
    <cellStyle name="Normal 56" xfId="432"/>
    <cellStyle name="Normal 57" xfId="447"/>
    <cellStyle name="Normal 6" xfId="53"/>
    <cellStyle name="Normal 6 2" xfId="297"/>
    <cellStyle name="Normal 6 2 2" xfId="298"/>
    <cellStyle name="Normal 6 3" xfId="296"/>
    <cellStyle name="Normal 7" xfId="54"/>
    <cellStyle name="Normal 7 2" xfId="300"/>
    <cellStyle name="Normal 7 3" xfId="299"/>
    <cellStyle name="Normal 8" xfId="55"/>
    <cellStyle name="Normal 8 2" xfId="302"/>
    <cellStyle name="Normal 8 3" xfId="301"/>
    <cellStyle name="Normal 9" xfId="56"/>
    <cellStyle name="Normal 9 2" xfId="304"/>
    <cellStyle name="Normal 9 3" xfId="303"/>
    <cellStyle name="Note 2" xfId="57"/>
    <cellStyle name="Note 2 2" xfId="58"/>
    <cellStyle name="Note 2 3" xfId="59"/>
    <cellStyle name="Percent 2" xfId="60"/>
    <cellStyle name="Percent 2 2" xfId="305"/>
    <cellStyle name="Percent 2 3" xfId="306"/>
    <cellStyle name="Percent 2 4" xfId="307"/>
    <cellStyle name="Percent 3" xfId="61"/>
    <cellStyle name="Percent 3 2" xfId="308"/>
    <cellStyle name="Percent 4" xfId="309"/>
    <cellStyle name="Percent 5" xfId="310"/>
    <cellStyle name="S0" xfId="62"/>
    <cellStyle name="S0 2" xfId="63"/>
    <cellStyle name="S0 3" xfId="311"/>
    <cellStyle name="S1" xfId="64"/>
    <cellStyle name="S1 2" xfId="65"/>
    <cellStyle name="S1 3" xfId="312"/>
    <cellStyle name="S1 4" xfId="313"/>
    <cellStyle name="S1 5" xfId="314"/>
    <cellStyle name="S10" xfId="66"/>
    <cellStyle name="S10 2" xfId="67"/>
    <cellStyle name="S10 3" xfId="315"/>
    <cellStyle name="S10 4" xfId="316"/>
    <cellStyle name="S11" xfId="68"/>
    <cellStyle name="S11 2" xfId="317"/>
    <cellStyle name="S11 3" xfId="318"/>
    <cellStyle name="S11 4" xfId="319"/>
    <cellStyle name="S12" xfId="69"/>
    <cellStyle name="S12 2" xfId="70"/>
    <cellStyle name="S12 3" xfId="320"/>
    <cellStyle name="S12 4" xfId="321"/>
    <cellStyle name="S12 5" xfId="322"/>
    <cellStyle name="S13" xfId="71"/>
    <cellStyle name="S13 2" xfId="72"/>
    <cellStyle name="S13 3" xfId="323"/>
    <cellStyle name="S13 4" xfId="324"/>
    <cellStyle name="S13 5" xfId="325"/>
    <cellStyle name="S14" xfId="73"/>
    <cellStyle name="S14 2" xfId="326"/>
    <cellStyle name="S14 3" xfId="327"/>
    <cellStyle name="S15" xfId="74"/>
    <cellStyle name="S15 2" xfId="75"/>
    <cellStyle name="S15 3" xfId="329"/>
    <cellStyle name="S15 4" xfId="330"/>
    <cellStyle name="S16" xfId="76"/>
    <cellStyle name="S16 2" xfId="77"/>
    <cellStyle name="S16 3" xfId="332"/>
    <cellStyle name="S16 4" xfId="333"/>
    <cellStyle name="S17" xfId="78"/>
    <cellStyle name="S17 2" xfId="79"/>
    <cellStyle name="S17 3" xfId="334"/>
    <cellStyle name="S18" xfId="80"/>
    <cellStyle name="S18 2" xfId="81"/>
    <cellStyle name="S18 3" xfId="335"/>
    <cellStyle name="S18 4" xfId="336"/>
    <cellStyle name="S19" xfId="82"/>
    <cellStyle name="S19 2" xfId="83"/>
    <cellStyle name="S19 3" xfId="338"/>
    <cellStyle name="S19 4" xfId="337"/>
    <cellStyle name="S2" xfId="84"/>
    <cellStyle name="S2 2" xfId="339"/>
    <cellStyle name="S2 3" xfId="340"/>
    <cellStyle name="S2 4" xfId="341"/>
    <cellStyle name="S20" xfId="85"/>
    <cellStyle name="S20 2" xfId="86"/>
    <cellStyle name="S20 3" xfId="342"/>
    <cellStyle name="S20 4" xfId="343"/>
    <cellStyle name="S21" xfId="87"/>
    <cellStyle name="S21 2" xfId="88"/>
    <cellStyle name="S21 3" xfId="344"/>
    <cellStyle name="S22" xfId="89"/>
    <cellStyle name="S22 2" xfId="90"/>
    <cellStyle name="S22 3" xfId="345"/>
    <cellStyle name="S22 4" xfId="346"/>
    <cellStyle name="S23" xfId="91"/>
    <cellStyle name="S23 2" xfId="347"/>
    <cellStyle name="S23 3" xfId="348"/>
    <cellStyle name="S24" xfId="92"/>
    <cellStyle name="S24 2" xfId="349"/>
    <cellStyle name="S24 3" xfId="350"/>
    <cellStyle name="S25" xfId="93"/>
    <cellStyle name="S25 2" xfId="351"/>
    <cellStyle name="S26" xfId="352"/>
    <cellStyle name="S26 2" xfId="353"/>
    <cellStyle name="S26 3" xfId="354"/>
    <cellStyle name="S27" xfId="355"/>
    <cellStyle name="S27 2" xfId="356"/>
    <cellStyle name="S28" xfId="357"/>
    <cellStyle name="S28 2" xfId="358"/>
    <cellStyle name="S28 3" xfId="359"/>
    <cellStyle name="S29" xfId="360"/>
    <cellStyle name="S29 2" xfId="361"/>
    <cellStyle name="S3" xfId="94"/>
    <cellStyle name="S3 2" xfId="95"/>
    <cellStyle name="S3 3" xfId="362"/>
    <cellStyle name="S3 4" xfId="363"/>
    <cellStyle name="S3 5" xfId="364"/>
    <cellStyle name="S30" xfId="365"/>
    <cellStyle name="S30 2" xfId="366"/>
    <cellStyle name="S31" xfId="367"/>
    <cellStyle name="S31 2" xfId="368"/>
    <cellStyle name="S32" xfId="369"/>
    <cellStyle name="S32 2" xfId="370"/>
    <cellStyle name="S33" xfId="371"/>
    <cellStyle name="S33 2" xfId="372"/>
    <cellStyle name="S33 3" xfId="373"/>
    <cellStyle name="S33 4" xfId="374"/>
    <cellStyle name="S34" xfId="375"/>
    <cellStyle name="S34 2" xfId="376"/>
    <cellStyle name="S34 3" xfId="377"/>
    <cellStyle name="S34 4" xfId="378"/>
    <cellStyle name="S35" xfId="379"/>
    <cellStyle name="S35 2" xfId="380"/>
    <cellStyle name="S35 3" xfId="381"/>
    <cellStyle name="S36" xfId="382"/>
    <cellStyle name="S36 2" xfId="383"/>
    <cellStyle name="S36 3" xfId="384"/>
    <cellStyle name="S36 4" xfId="385"/>
    <cellStyle name="S37" xfId="386"/>
    <cellStyle name="S37 2" xfId="387"/>
    <cellStyle name="S38" xfId="388"/>
    <cellStyle name="S38 2" xfId="389"/>
    <cellStyle name="S38 3" xfId="390"/>
    <cellStyle name="S38 4" xfId="391"/>
    <cellStyle name="S39" xfId="392"/>
    <cellStyle name="S39 2" xfId="393"/>
    <cellStyle name="S39 3" xfId="394"/>
    <cellStyle name="S39 4" xfId="395"/>
    <cellStyle name="S4" xfId="96"/>
    <cellStyle name="S4 2" xfId="97"/>
    <cellStyle name="S4 3" xfId="396"/>
    <cellStyle name="S4 4" xfId="397"/>
    <cellStyle name="S4 5" xfId="398"/>
    <cellStyle name="S40" xfId="399"/>
    <cellStyle name="S40 2" xfId="400"/>
    <cellStyle name="S40 3" xfId="401"/>
    <cellStyle name="S41" xfId="402"/>
    <cellStyle name="S41 2" xfId="403"/>
    <cellStyle name="S42" xfId="404"/>
    <cellStyle name="S42 2" xfId="405"/>
    <cellStyle name="S43" xfId="406"/>
    <cellStyle name="S43 2" xfId="407"/>
    <cellStyle name="S44" xfId="408"/>
    <cellStyle name="S45" xfId="409"/>
    <cellStyle name="S45 2" xfId="410"/>
    <cellStyle name="S46" xfId="411"/>
    <cellStyle name="S46 2" xfId="412"/>
    <cellStyle name="S47" xfId="413"/>
    <cellStyle name="S5" xfId="98"/>
    <cellStyle name="S5 10" xfId="99"/>
    <cellStyle name="S5 14" xfId="100"/>
    <cellStyle name="S5 16" xfId="101"/>
    <cellStyle name="S5 2" xfId="102"/>
    <cellStyle name="S5 3" xfId="414"/>
    <cellStyle name="S5 4" xfId="415"/>
    <cellStyle name="S5 5" xfId="416"/>
    <cellStyle name="S5 6" xfId="103"/>
    <cellStyle name="S5 7" xfId="104"/>
    <cellStyle name="S5 9" xfId="105"/>
    <cellStyle name="S5_Neraca Konsolidasian" xfId="106"/>
    <cellStyle name="S6" xfId="107"/>
    <cellStyle name="S6 2" xfId="108"/>
    <cellStyle name="S6 3" xfId="418"/>
    <cellStyle name="S6 4" xfId="419"/>
    <cellStyle name="S6 5" xfId="420"/>
    <cellStyle name="S7" xfId="109"/>
    <cellStyle name="S7 2" xfId="110"/>
    <cellStyle name="S7 3" xfId="422"/>
    <cellStyle name="S7 4" xfId="423"/>
    <cellStyle name="S8" xfId="111"/>
    <cellStyle name="S8 2" xfId="112"/>
    <cellStyle name="S8 3" xfId="424"/>
    <cellStyle name="S8 4" xfId="425"/>
    <cellStyle name="S8 5" xfId="426"/>
    <cellStyle name="S9" xfId="113"/>
    <cellStyle name="S9 2" xfId="114"/>
    <cellStyle name="S9 3" xfId="427"/>
    <cellStyle name="S9 4" xfId="428"/>
    <cellStyle name="S9 5" xfId="429"/>
    <cellStyle name="Style 1" xfId="11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file:///\\Aset\g\ASET\2017\Pribadi\mariono\Rekap%20Neraca%20Konsolidasi%202016.mario.xls" TargetMode="External"/></Relationships>
</file>

<file path=xl/externalLinks/externalLink1.xml><?xml version="1.0" encoding="utf-8"?>
<externalLink xmlns="http://schemas.openxmlformats.org/spreadsheetml/2006/main">
  <oleLink xmlns:r="http://schemas.openxmlformats.org/officeDocument/2006/relationships" r:id="rId1" progId="Excel.Sheet.8">
    <oleItems>
      <oleItem name="!Rekap Mutasi 2016.beban!R84C12" advise="1"/>
    </oleItems>
  </oleLin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2721"/>
  <sheetViews>
    <sheetView tabSelected="1" topLeftCell="A31" workbookViewId="0">
      <selection activeCell="AF45" sqref="AF45"/>
    </sheetView>
  </sheetViews>
  <sheetFormatPr defaultRowHeight="15"/>
  <cols>
    <col min="1" max="1" width="3" customWidth="1"/>
    <col min="2" max="2" width="3.85546875" customWidth="1"/>
    <col min="3" max="3" width="4" customWidth="1"/>
    <col min="4" max="4" width="21.7109375" customWidth="1"/>
    <col min="5" max="5" width="21.85546875" customWidth="1"/>
    <col min="6" max="6" width="21.85546875" style="1" customWidth="1"/>
    <col min="7" max="8" width="21.85546875" customWidth="1"/>
    <col min="9" max="9" width="3.28515625" style="18" customWidth="1"/>
    <col min="10" max="10" width="5.7109375" style="14" hidden="1" customWidth="1"/>
    <col min="11" max="11" width="18.140625" style="26" hidden="1" customWidth="1"/>
    <col min="12" max="13" width="4" hidden="1" customWidth="1"/>
    <col min="14" max="14" width="20.5703125" style="26" hidden="1" customWidth="1"/>
    <col min="15" max="15" width="18.5703125" style="26" hidden="1" customWidth="1"/>
    <col min="16" max="16" width="15.28515625" style="26" hidden="1" customWidth="1"/>
    <col min="17" max="30" width="0" hidden="1" customWidth="1"/>
  </cols>
  <sheetData>
    <row r="1" spans="1:16">
      <c r="A1" s="94" t="s">
        <v>125</v>
      </c>
      <c r="B1" s="94"/>
      <c r="C1" s="94"/>
      <c r="D1" s="94"/>
      <c r="E1" s="94"/>
      <c r="F1" s="94"/>
      <c r="G1" s="94"/>
      <c r="H1" s="94"/>
      <c r="I1" s="50"/>
    </row>
    <row r="2" spans="1:16">
      <c r="A2" s="94" t="s">
        <v>126</v>
      </c>
      <c r="B2" s="94"/>
      <c r="C2" s="94"/>
      <c r="D2" s="94"/>
      <c r="E2" s="94"/>
      <c r="F2" s="94"/>
      <c r="G2" s="94"/>
      <c r="H2" s="94"/>
      <c r="I2" s="50"/>
    </row>
    <row r="3" spans="1:16">
      <c r="A3" s="94" t="s">
        <v>127</v>
      </c>
      <c r="B3" s="94"/>
      <c r="C3" s="94"/>
      <c r="D3" s="94"/>
      <c r="E3" s="94"/>
      <c r="F3" s="94"/>
      <c r="G3" s="94"/>
      <c r="H3" s="94"/>
      <c r="I3" s="50"/>
    </row>
    <row r="4" spans="1:16">
      <c r="A4" s="1"/>
      <c r="B4" s="1"/>
      <c r="C4" s="1"/>
      <c r="D4" s="1"/>
      <c r="E4" s="1"/>
      <c r="G4" s="1"/>
      <c r="H4" s="1"/>
      <c r="I4" s="56"/>
    </row>
    <row r="5" spans="1:16">
      <c r="A5" s="95" t="s">
        <v>0</v>
      </c>
      <c r="B5" s="95"/>
      <c r="C5" s="95"/>
      <c r="D5" s="95" t="s">
        <v>1</v>
      </c>
      <c r="E5" s="95" t="s">
        <v>2</v>
      </c>
      <c r="F5" s="97" t="s">
        <v>128</v>
      </c>
      <c r="G5" s="98"/>
      <c r="H5" s="95" t="s">
        <v>3</v>
      </c>
      <c r="I5" s="57"/>
    </row>
    <row r="6" spans="1:16">
      <c r="A6" s="96"/>
      <c r="B6" s="96"/>
      <c r="C6" s="96"/>
      <c r="D6" s="96"/>
      <c r="E6" s="96"/>
      <c r="F6" s="24" t="s">
        <v>129</v>
      </c>
      <c r="G6" s="2" t="s">
        <v>130</v>
      </c>
      <c r="H6" s="96"/>
      <c r="I6" s="57"/>
    </row>
    <row r="7" spans="1:16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58"/>
    </row>
    <row r="8" spans="1:16">
      <c r="A8" s="4">
        <v>1</v>
      </c>
      <c r="B8" s="4" t="s">
        <v>4</v>
      </c>
      <c r="C8" s="4"/>
      <c r="D8" s="4"/>
      <c r="E8" s="4"/>
      <c r="F8" s="4"/>
      <c r="G8" s="4"/>
      <c r="H8" s="4"/>
      <c r="I8" s="59"/>
    </row>
    <row r="9" spans="1:16">
      <c r="A9" s="5"/>
      <c r="B9" s="8">
        <v>1</v>
      </c>
      <c r="C9" s="8" t="s">
        <v>5</v>
      </c>
      <c r="D9" s="5" t="s">
        <v>6</v>
      </c>
      <c r="E9" s="6">
        <v>43443779216</v>
      </c>
      <c r="F9" s="39">
        <v>457980000</v>
      </c>
      <c r="G9" s="20"/>
      <c r="H9" s="6">
        <f>E9+F9-G9</f>
        <v>43901759216</v>
      </c>
      <c r="I9" s="60"/>
      <c r="J9" s="14">
        <v>56</v>
      </c>
      <c r="K9" s="87" t="s">
        <v>147</v>
      </c>
    </row>
    <row r="10" spans="1:16">
      <c r="A10" s="5"/>
      <c r="B10" s="8">
        <v>2</v>
      </c>
      <c r="C10" s="8" t="s">
        <v>7</v>
      </c>
      <c r="D10" s="5" t="s">
        <v>8</v>
      </c>
      <c r="E10" s="6">
        <v>101187726762</v>
      </c>
      <c r="F10" s="78"/>
      <c r="G10" s="32">
        <v>4558315</v>
      </c>
      <c r="H10" s="6">
        <f>E10+F11-G10</f>
        <v>101226306747</v>
      </c>
      <c r="I10" s="60"/>
      <c r="J10" s="14">
        <v>30</v>
      </c>
      <c r="K10" s="34" t="s">
        <v>134</v>
      </c>
      <c r="N10" s="83"/>
    </row>
    <row r="11" spans="1:16">
      <c r="A11" s="5"/>
      <c r="B11" s="8"/>
      <c r="C11" s="8"/>
      <c r="D11" s="5"/>
      <c r="E11" s="6"/>
      <c r="F11" s="75">
        <v>43138300</v>
      </c>
      <c r="H11" s="74"/>
      <c r="I11" s="60"/>
      <c r="J11" s="66">
        <v>34</v>
      </c>
      <c r="K11" s="40" t="s">
        <v>137</v>
      </c>
      <c r="L11" s="55"/>
      <c r="N11" s="29"/>
    </row>
    <row r="12" spans="1:16" s="49" customFormat="1">
      <c r="A12" s="5"/>
      <c r="B12" s="8" t="s">
        <v>7</v>
      </c>
      <c r="C12" s="8"/>
      <c r="D12" s="5" t="s">
        <v>9</v>
      </c>
      <c r="E12" s="6">
        <v>10141388271.440001</v>
      </c>
      <c r="F12" s="79"/>
      <c r="G12" s="64">
        <v>197303.75</v>
      </c>
      <c r="H12" s="6">
        <f>E12+F13+F14-G12</f>
        <v>10155571932.690001</v>
      </c>
      <c r="I12" s="60"/>
      <c r="J12" s="14">
        <v>30</v>
      </c>
      <c r="K12" s="34" t="s">
        <v>134</v>
      </c>
      <c r="N12" s="28">
        <f>G12-F12</f>
        <v>197303.75</v>
      </c>
      <c r="O12" s="26"/>
      <c r="P12" s="26"/>
    </row>
    <row r="13" spans="1:16">
      <c r="A13" s="5"/>
      <c r="B13" s="8"/>
      <c r="C13" s="8"/>
      <c r="D13" s="5"/>
      <c r="E13" s="6"/>
      <c r="F13" s="65">
        <v>4189965</v>
      </c>
      <c r="G13" s="80"/>
      <c r="H13" s="6"/>
      <c r="I13" s="60"/>
      <c r="J13" s="14">
        <v>34</v>
      </c>
      <c r="K13" s="40" t="s">
        <v>137</v>
      </c>
      <c r="L13" s="55"/>
      <c r="N13" s="19">
        <f>F13-G13</f>
        <v>4189965</v>
      </c>
    </row>
    <row r="14" spans="1:16">
      <c r="A14" s="5"/>
      <c r="B14" s="8"/>
      <c r="C14" s="8"/>
      <c r="D14" s="5"/>
      <c r="E14" s="6"/>
      <c r="F14" s="63">
        <v>10191000</v>
      </c>
      <c r="G14" s="68"/>
      <c r="H14" s="6"/>
      <c r="I14" s="60"/>
      <c r="J14" s="14">
        <v>53</v>
      </c>
      <c r="K14" s="54" t="s">
        <v>145</v>
      </c>
      <c r="L14" s="55"/>
    </row>
    <row r="15" spans="1:16">
      <c r="A15" s="5"/>
      <c r="B15" s="8" t="s">
        <v>7</v>
      </c>
      <c r="C15" s="8"/>
      <c r="D15" s="5" t="s">
        <v>10</v>
      </c>
      <c r="E15" s="6">
        <v>72058749372.349976</v>
      </c>
      <c r="F15" s="79"/>
      <c r="G15" s="64">
        <v>197303.75</v>
      </c>
      <c r="H15" s="6">
        <f>E15+F16+F17-G15</f>
        <v>72077717033.599976</v>
      </c>
      <c r="I15" s="60"/>
      <c r="J15" s="14">
        <v>30</v>
      </c>
      <c r="K15" s="34" t="s">
        <v>134</v>
      </c>
      <c r="N15" s="28">
        <f>G15-F15</f>
        <v>197303.75</v>
      </c>
    </row>
    <row r="16" spans="1:16">
      <c r="A16" s="5"/>
      <c r="B16" s="8"/>
      <c r="C16" s="8"/>
      <c r="D16" s="5"/>
      <c r="E16" s="6"/>
      <c r="F16" s="65">
        <v>4189965</v>
      </c>
      <c r="G16" s="80"/>
      <c r="H16" s="6"/>
      <c r="I16" s="60"/>
      <c r="J16" s="14">
        <v>34</v>
      </c>
      <c r="K16" s="40" t="s">
        <v>137</v>
      </c>
      <c r="N16" s="19">
        <f>F16-G16</f>
        <v>4189965</v>
      </c>
    </row>
    <row r="17" spans="1:16">
      <c r="A17" s="5"/>
      <c r="B17" s="8"/>
      <c r="C17" s="8"/>
      <c r="D17" s="5"/>
      <c r="E17" s="6"/>
      <c r="F17" s="53">
        <v>14975000</v>
      </c>
      <c r="G17" s="25"/>
      <c r="H17" s="6"/>
      <c r="I17" s="60"/>
      <c r="J17" s="14">
        <v>53</v>
      </c>
      <c r="K17" s="54" t="s">
        <v>145</v>
      </c>
      <c r="L17" s="16"/>
      <c r="N17" s="27">
        <v>10191000</v>
      </c>
      <c r="O17" s="27">
        <v>14975000</v>
      </c>
    </row>
    <row r="18" spans="1:16">
      <c r="A18" s="5"/>
      <c r="B18" s="8">
        <v>3</v>
      </c>
      <c r="C18" s="8" t="s">
        <v>11</v>
      </c>
      <c r="D18" s="5" t="s">
        <v>12</v>
      </c>
      <c r="E18" s="6">
        <v>498137705353</v>
      </c>
      <c r="F18" s="37">
        <v>627077085</v>
      </c>
      <c r="G18" s="20"/>
      <c r="H18" s="6">
        <f>E18+F18+F19-G20</f>
        <v>498707746432</v>
      </c>
      <c r="I18" s="60"/>
      <c r="J18" s="14">
        <v>35</v>
      </c>
      <c r="K18" s="40" t="s">
        <v>138</v>
      </c>
      <c r="N18" s="27">
        <v>627077085</v>
      </c>
      <c r="O18" s="27">
        <v>21280661.398685709</v>
      </c>
      <c r="P18" s="27">
        <v>22885661.398685668</v>
      </c>
    </row>
    <row r="19" spans="1:16" s="49" customFormat="1">
      <c r="A19" s="5"/>
      <c r="B19" s="8"/>
      <c r="C19" s="8"/>
      <c r="D19" s="5"/>
      <c r="E19" s="6"/>
      <c r="F19" s="37">
        <v>763994</v>
      </c>
      <c r="G19" s="20"/>
      <c r="H19" s="6"/>
      <c r="I19" s="60"/>
      <c r="J19" s="14">
        <v>36</v>
      </c>
      <c r="K19" s="40" t="s">
        <v>138</v>
      </c>
      <c r="N19" s="27"/>
      <c r="O19" s="27"/>
      <c r="P19" s="27"/>
    </row>
    <row r="20" spans="1:16" s="49" customFormat="1">
      <c r="A20" s="5"/>
      <c r="B20" s="8"/>
      <c r="C20" s="8"/>
      <c r="D20" s="5"/>
      <c r="E20" s="6"/>
      <c r="F20" s="37"/>
      <c r="G20" s="37">
        <v>57800000</v>
      </c>
      <c r="H20" s="6"/>
      <c r="I20" s="60"/>
      <c r="J20" s="14">
        <v>37</v>
      </c>
      <c r="K20" s="40" t="s">
        <v>138</v>
      </c>
      <c r="N20" s="27">
        <v>570041079</v>
      </c>
      <c r="O20" s="27">
        <v>42445745.467165776</v>
      </c>
      <c r="P20" s="27">
        <v>39506795.467165671</v>
      </c>
    </row>
    <row r="21" spans="1:16" s="49" customFormat="1">
      <c r="A21" s="5"/>
      <c r="B21" s="8" t="s">
        <v>11</v>
      </c>
      <c r="C21" s="8"/>
      <c r="D21" s="5" t="s">
        <v>9</v>
      </c>
      <c r="E21" s="6">
        <v>9542891336.1299992</v>
      </c>
      <c r="F21" s="37">
        <v>21280661.398685709</v>
      </c>
      <c r="G21" s="20"/>
      <c r="H21" s="6">
        <f>E21+F21+F22+F24+F23</f>
        <v>9599660005.3799706</v>
      </c>
      <c r="I21" s="60"/>
      <c r="J21" s="14">
        <v>35</v>
      </c>
      <c r="K21" s="40" t="s">
        <v>138</v>
      </c>
      <c r="N21" s="26"/>
      <c r="O21" s="19">
        <f>F21+F22+F23</f>
        <v>42445745.467165776</v>
      </c>
      <c r="P21" s="19">
        <f>F25+F26+F27</f>
        <v>39506795.471577235</v>
      </c>
    </row>
    <row r="22" spans="1:16" s="49" customFormat="1">
      <c r="A22" s="5"/>
      <c r="B22" s="76"/>
      <c r="C22" s="8"/>
      <c r="D22" s="5"/>
      <c r="E22" s="6"/>
      <c r="F22" s="37">
        <v>18948160.915588502</v>
      </c>
      <c r="G22" s="20"/>
      <c r="H22" s="6"/>
      <c r="I22" s="60"/>
      <c r="J22" s="14">
        <v>36</v>
      </c>
      <c r="K22" s="40" t="s">
        <v>138</v>
      </c>
      <c r="N22" s="26"/>
      <c r="O22" s="28"/>
      <c r="P22" s="26"/>
    </row>
    <row r="23" spans="1:16" s="49" customFormat="1">
      <c r="A23" s="5"/>
      <c r="B23" s="76"/>
      <c r="C23" s="8"/>
      <c r="D23" s="5"/>
      <c r="E23" s="6"/>
      <c r="F23" s="37">
        <v>2216923.1528915698</v>
      </c>
      <c r="H23" s="6"/>
      <c r="I23" s="60"/>
      <c r="J23" s="14">
        <v>37</v>
      </c>
      <c r="K23" s="40" t="s">
        <v>138</v>
      </c>
      <c r="N23" s="19"/>
      <c r="O23" s="26"/>
      <c r="P23" s="26"/>
    </row>
    <row r="24" spans="1:16">
      <c r="A24" s="5"/>
      <c r="C24" s="8"/>
      <c r="D24" s="5"/>
      <c r="E24" s="6"/>
      <c r="F24" s="51">
        <v>14322923.782807011</v>
      </c>
      <c r="G24" s="20"/>
      <c r="H24" s="6"/>
      <c r="I24" s="60"/>
      <c r="J24" s="14">
        <v>52</v>
      </c>
      <c r="K24" s="52" t="s">
        <v>144</v>
      </c>
      <c r="N24" s="27"/>
      <c r="O24" s="27"/>
      <c r="P24" s="27">
        <v>14404210.915588498</v>
      </c>
    </row>
    <row r="25" spans="1:16">
      <c r="A25" s="5"/>
      <c r="B25" s="8" t="s">
        <v>11</v>
      </c>
      <c r="C25" s="8"/>
      <c r="D25" s="5" t="s">
        <v>10</v>
      </c>
      <c r="E25" s="6">
        <v>170450802626.67001</v>
      </c>
      <c r="F25" s="37">
        <v>22885661.398685668</v>
      </c>
      <c r="G25" s="20"/>
      <c r="H25" s="6">
        <f>E25+F25+F26+F28+F27</f>
        <v>170504333449.24091</v>
      </c>
      <c r="I25" s="60"/>
      <c r="J25" s="14">
        <v>35</v>
      </c>
      <c r="K25" s="40" t="s">
        <v>138</v>
      </c>
      <c r="L25" s="49"/>
    </row>
    <row r="26" spans="1:16" s="49" customFormat="1">
      <c r="A26" s="5"/>
      <c r="B26" s="8"/>
      <c r="C26" s="8"/>
      <c r="D26" s="5"/>
      <c r="E26" s="6"/>
      <c r="F26" s="37">
        <v>14404210.92</v>
      </c>
      <c r="G26" s="20"/>
      <c r="H26" s="6"/>
      <c r="I26" s="60"/>
      <c r="J26" s="14">
        <v>36</v>
      </c>
      <c r="K26" s="40" t="s">
        <v>138</v>
      </c>
      <c r="N26" s="26"/>
      <c r="O26" s="26"/>
      <c r="P26" s="26"/>
    </row>
    <row r="27" spans="1:16" s="49" customFormat="1">
      <c r="A27" s="5"/>
      <c r="B27" s="8"/>
      <c r="C27" s="8"/>
      <c r="D27" s="5"/>
      <c r="E27" s="6"/>
      <c r="F27" s="37">
        <v>2216923.1528915698</v>
      </c>
      <c r="H27" s="6"/>
      <c r="I27" s="60"/>
      <c r="J27" s="14">
        <v>37</v>
      </c>
      <c r="K27" s="40" t="s">
        <v>138</v>
      </c>
      <c r="N27" s="26"/>
      <c r="O27" s="26"/>
      <c r="P27" s="26"/>
    </row>
    <row r="28" spans="1:16">
      <c r="A28" s="5"/>
      <c r="B28" s="8"/>
      <c r="C28" s="8"/>
      <c r="D28" s="5"/>
      <c r="E28" s="6"/>
      <c r="F28" s="51">
        <v>14024027.099298209</v>
      </c>
      <c r="G28" s="20"/>
      <c r="H28" s="6"/>
      <c r="I28" s="60"/>
      <c r="J28" s="14">
        <v>52</v>
      </c>
      <c r="K28" s="52" t="s">
        <v>144</v>
      </c>
    </row>
    <row r="29" spans="1:16">
      <c r="A29" s="5"/>
      <c r="B29" s="8">
        <v>4</v>
      </c>
      <c r="C29" s="8" t="s">
        <v>13</v>
      </c>
      <c r="D29" s="5" t="s">
        <v>14</v>
      </c>
      <c r="E29" s="6">
        <v>6094267854</v>
      </c>
      <c r="F29" s="33">
        <v>8400000</v>
      </c>
      <c r="G29" s="20"/>
      <c r="H29" s="6">
        <f>E29+F29-G29</f>
        <v>6102667854</v>
      </c>
      <c r="I29" s="60"/>
      <c r="J29" s="14">
        <v>31</v>
      </c>
      <c r="K29" s="34" t="s">
        <v>135</v>
      </c>
    </row>
    <row r="30" spans="1:16">
      <c r="A30" s="5"/>
      <c r="B30" s="8" t="s">
        <v>13</v>
      </c>
      <c r="C30" s="8"/>
      <c r="D30" s="5" t="s">
        <v>9</v>
      </c>
      <c r="E30" s="6">
        <v>316451133.26000011</v>
      </c>
      <c r="F30" s="82">
        <v>46950</v>
      </c>
      <c r="G30" s="20"/>
      <c r="H30" s="6">
        <f t="shared" ref="H30:H38" si="0">E30+F30-G30</f>
        <v>316498083.26000011</v>
      </c>
      <c r="I30" s="60"/>
      <c r="J30" s="14">
        <v>54</v>
      </c>
      <c r="K30" s="41" t="s">
        <v>146</v>
      </c>
    </row>
    <row r="31" spans="1:16">
      <c r="A31" s="5"/>
      <c r="B31" s="8" t="s">
        <v>13</v>
      </c>
      <c r="C31" s="8"/>
      <c r="D31" s="5" t="s">
        <v>10</v>
      </c>
      <c r="E31" s="6">
        <v>2101926168.4799995</v>
      </c>
      <c r="F31" s="20"/>
      <c r="G31" s="20"/>
      <c r="H31" s="6">
        <f>E31+F31-G31</f>
        <v>2101926168.4799995</v>
      </c>
      <c r="I31" s="60"/>
    </row>
    <row r="32" spans="1:16">
      <c r="A32" s="5"/>
      <c r="B32" s="8">
        <v>5</v>
      </c>
      <c r="C32" s="8" t="s">
        <v>15</v>
      </c>
      <c r="D32" s="5" t="s">
        <v>16</v>
      </c>
      <c r="E32" s="6">
        <v>56604902673.610001</v>
      </c>
      <c r="F32" s="81"/>
      <c r="G32" s="33">
        <v>4789714</v>
      </c>
      <c r="H32" s="6">
        <f>E32+F33-G32</f>
        <v>56601395459.610001</v>
      </c>
      <c r="I32" s="60"/>
      <c r="J32" s="14">
        <v>32</v>
      </c>
      <c r="K32" s="34" t="s">
        <v>136</v>
      </c>
      <c r="N32" s="19"/>
    </row>
    <row r="33" spans="1:16">
      <c r="A33" s="5"/>
      <c r="C33" s="8"/>
      <c r="D33" s="5"/>
      <c r="E33" s="6"/>
      <c r="F33" s="37">
        <v>1282500</v>
      </c>
      <c r="G33" s="25"/>
      <c r="H33" s="6"/>
      <c r="I33" s="60"/>
      <c r="J33" s="14">
        <v>40</v>
      </c>
      <c r="K33" s="40" t="s">
        <v>139</v>
      </c>
    </row>
    <row r="34" spans="1:16">
      <c r="A34" s="5"/>
      <c r="B34" s="8" t="s">
        <v>15</v>
      </c>
      <c r="C34" s="8"/>
      <c r="D34" s="5" t="s">
        <v>17</v>
      </c>
      <c r="E34" s="6">
        <v>314205191</v>
      </c>
      <c r="F34" s="25"/>
      <c r="G34" s="20"/>
      <c r="H34" s="6">
        <f t="shared" si="0"/>
        <v>314205191</v>
      </c>
      <c r="I34" s="60"/>
    </row>
    <row r="35" spans="1:16">
      <c r="A35" s="5"/>
      <c r="B35" s="8" t="s">
        <v>15</v>
      </c>
      <c r="C35" s="8"/>
      <c r="D35" s="5" t="s">
        <v>10</v>
      </c>
      <c r="E35" s="6">
        <v>6190755716.4000006</v>
      </c>
      <c r="F35" s="35">
        <v>182500</v>
      </c>
      <c r="G35" s="20"/>
      <c r="H35" s="6">
        <f>E35+F35-G35</f>
        <v>6190938216.4000006</v>
      </c>
      <c r="I35" s="60"/>
      <c r="J35" s="14">
        <v>49</v>
      </c>
      <c r="K35" s="41" t="s">
        <v>141</v>
      </c>
    </row>
    <row r="36" spans="1:16">
      <c r="A36" s="5"/>
      <c r="B36" s="8">
        <v>6</v>
      </c>
      <c r="C36" s="8" t="s">
        <v>18</v>
      </c>
      <c r="D36" s="5" t="s">
        <v>19</v>
      </c>
      <c r="E36" s="6">
        <v>151728000</v>
      </c>
      <c r="F36" s="20"/>
      <c r="G36" s="20"/>
      <c r="H36" s="6">
        <f t="shared" si="0"/>
        <v>151728000</v>
      </c>
      <c r="I36" s="60"/>
    </row>
    <row r="37" spans="1:16">
      <c r="A37" s="5"/>
      <c r="B37" s="8" t="s">
        <v>18</v>
      </c>
      <c r="C37" s="8"/>
      <c r="D37" s="5" t="s">
        <v>17</v>
      </c>
      <c r="E37" s="6">
        <v>0</v>
      </c>
      <c r="F37" s="20"/>
      <c r="G37" s="20"/>
      <c r="H37" s="6">
        <f t="shared" si="0"/>
        <v>0</v>
      </c>
      <c r="I37" s="60"/>
    </row>
    <row r="38" spans="1:16">
      <c r="A38" s="5"/>
      <c r="B38" s="8" t="s">
        <v>18</v>
      </c>
      <c r="C38" s="8"/>
      <c r="D38" s="5" t="s">
        <v>10</v>
      </c>
      <c r="E38" s="6">
        <v>0</v>
      </c>
      <c r="F38" s="20"/>
      <c r="G38" s="20"/>
      <c r="H38" s="6">
        <f t="shared" si="0"/>
        <v>0</v>
      </c>
      <c r="I38" s="60"/>
    </row>
    <row r="39" spans="1:16">
      <c r="A39" s="5">
        <v>1</v>
      </c>
      <c r="B39" s="11" t="s">
        <v>20</v>
      </c>
      <c r="C39" s="8"/>
      <c r="D39" s="5" t="s">
        <v>21</v>
      </c>
      <c r="E39" s="6">
        <f>E9+E10+E18+E29+E32+E36</f>
        <v>705620109858.60999</v>
      </c>
      <c r="F39" s="20"/>
      <c r="G39" s="20"/>
      <c r="H39" s="6">
        <f>H9+H10+H18+H29+H32+H36</f>
        <v>706691603708.60999</v>
      </c>
      <c r="I39" s="60"/>
    </row>
    <row r="40" spans="1:16">
      <c r="A40" s="5">
        <v>1</v>
      </c>
      <c r="B40" s="11" t="s">
        <v>20</v>
      </c>
      <c r="C40" s="8"/>
      <c r="D40" s="5" t="s">
        <v>22</v>
      </c>
      <c r="E40" s="6">
        <f>E15+E25+E31+E35+E38</f>
        <v>250802233883.89999</v>
      </c>
      <c r="F40" s="20"/>
      <c r="G40" s="20"/>
      <c r="H40" s="6">
        <f>H15+H25+H31+H35+H38</f>
        <v>250874914867.72089</v>
      </c>
      <c r="I40" s="60"/>
    </row>
    <row r="41" spans="1:16">
      <c r="A41" s="5">
        <v>1</v>
      </c>
      <c r="B41" s="11" t="s">
        <v>20</v>
      </c>
      <c r="C41" s="8"/>
      <c r="D41" s="5" t="s">
        <v>23</v>
      </c>
      <c r="E41" s="6">
        <f>E39-E40</f>
        <v>454817875974.70996</v>
      </c>
      <c r="F41" s="20"/>
      <c r="G41" s="20"/>
      <c r="H41" s="6">
        <f>H39-H40</f>
        <v>455816688840.8891</v>
      </c>
      <c r="I41" s="60"/>
    </row>
    <row r="42" spans="1:16">
      <c r="A42" s="5"/>
      <c r="B42" s="8">
        <v>7</v>
      </c>
      <c r="C42" s="8"/>
      <c r="D42" s="5" t="s">
        <v>24</v>
      </c>
      <c r="E42" s="6"/>
      <c r="F42" s="20"/>
      <c r="G42" s="20"/>
      <c r="H42" s="6"/>
      <c r="I42" s="60"/>
    </row>
    <row r="43" spans="1:16">
      <c r="A43" s="5"/>
      <c r="B43" s="8" t="s">
        <v>25</v>
      </c>
      <c r="C43" s="8"/>
      <c r="D43" s="5" t="s">
        <v>26</v>
      </c>
      <c r="E43" s="6">
        <v>0</v>
      </c>
      <c r="F43" s="20"/>
      <c r="G43" s="20"/>
      <c r="H43" s="6">
        <v>0</v>
      </c>
      <c r="I43" s="60"/>
    </row>
    <row r="44" spans="1:16">
      <c r="A44" s="5"/>
      <c r="B44" s="8" t="s">
        <v>25</v>
      </c>
      <c r="C44" s="8"/>
      <c r="D44" s="5" t="s">
        <v>17</v>
      </c>
      <c r="E44" s="6">
        <v>0</v>
      </c>
      <c r="F44" s="20"/>
      <c r="G44" s="20"/>
      <c r="H44" s="6">
        <v>0</v>
      </c>
      <c r="I44" s="60"/>
    </row>
    <row r="45" spans="1:16">
      <c r="A45" s="5"/>
      <c r="B45" s="8" t="s">
        <v>25</v>
      </c>
      <c r="C45" s="8"/>
      <c r="D45" s="5" t="s">
        <v>10</v>
      </c>
      <c r="E45" s="6">
        <v>0</v>
      </c>
      <c r="F45" s="20"/>
      <c r="G45" s="20"/>
      <c r="H45" s="6">
        <v>0</v>
      </c>
      <c r="I45" s="60"/>
    </row>
    <row r="46" spans="1:16">
      <c r="A46" s="5"/>
      <c r="B46" s="8" t="s">
        <v>27</v>
      </c>
      <c r="C46" s="8"/>
      <c r="D46" s="5" t="s">
        <v>28</v>
      </c>
      <c r="E46" s="6">
        <v>262146763</v>
      </c>
      <c r="F46" s="31">
        <v>29405500</v>
      </c>
      <c r="H46" s="6">
        <f>E46+F46+F47</f>
        <v>320957763</v>
      </c>
      <c r="I46" s="60"/>
      <c r="J46" s="14">
        <v>41</v>
      </c>
      <c r="K46" s="40" t="s">
        <v>140</v>
      </c>
      <c r="N46" s="27">
        <v>163865916</v>
      </c>
      <c r="O46" s="27">
        <v>20483239.5</v>
      </c>
      <c r="P46" s="27">
        <v>20483239.5</v>
      </c>
    </row>
    <row r="47" spans="1:16" s="49" customFormat="1">
      <c r="A47" s="5"/>
      <c r="B47" s="8"/>
      <c r="C47" s="8"/>
      <c r="D47" s="5"/>
      <c r="E47" s="6"/>
      <c r="F47" s="92">
        <v>29405500</v>
      </c>
      <c r="G47" s="25"/>
      <c r="H47" s="6"/>
      <c r="I47" s="60"/>
      <c r="J47" s="14"/>
      <c r="K47" s="40"/>
      <c r="N47" s="27"/>
      <c r="O47" s="27"/>
      <c r="P47" s="27"/>
    </row>
    <row r="48" spans="1:16">
      <c r="A48" s="5"/>
      <c r="B48" s="8" t="s">
        <v>27</v>
      </c>
      <c r="C48" s="8"/>
      <c r="D48" s="5" t="s">
        <v>17</v>
      </c>
      <c r="E48" s="6">
        <v>36496004.25</v>
      </c>
      <c r="F48" s="31">
        <v>3675687.5</v>
      </c>
      <c r="G48" s="25"/>
      <c r="H48" s="74">
        <f>E48+F48+F49</f>
        <v>43847379.25</v>
      </c>
      <c r="I48" s="60"/>
      <c r="J48" s="14">
        <v>41</v>
      </c>
      <c r="K48" s="40" t="s">
        <v>140</v>
      </c>
      <c r="N48" s="44">
        <f>H46-158488690</f>
        <v>162469073</v>
      </c>
    </row>
    <row r="49" spans="1:16" s="49" customFormat="1">
      <c r="A49" s="5"/>
      <c r="B49" s="8"/>
      <c r="C49" s="8"/>
      <c r="D49" s="5"/>
      <c r="E49" s="6"/>
      <c r="F49" s="92">
        <v>3675687.5</v>
      </c>
      <c r="G49" s="93"/>
      <c r="H49" s="74"/>
      <c r="I49" s="60"/>
      <c r="J49" s="14"/>
      <c r="K49" s="40"/>
      <c r="N49" s="44"/>
      <c r="O49" s="26"/>
      <c r="P49" s="26"/>
    </row>
    <row r="50" spans="1:16">
      <c r="A50" s="5"/>
      <c r="B50" s="8" t="s">
        <v>27</v>
      </c>
      <c r="C50" s="8"/>
      <c r="D50" s="5" t="s">
        <v>10</v>
      </c>
      <c r="E50" s="6">
        <v>135457023.03</v>
      </c>
      <c r="F50" s="31">
        <v>3675687.5</v>
      </c>
      <c r="G50" s="25"/>
      <c r="H50" s="6">
        <f>E50+F50+F51</f>
        <v>142808398.03</v>
      </c>
      <c r="I50" s="60"/>
      <c r="J50" s="14">
        <v>41</v>
      </c>
      <c r="K50" s="40" t="s">
        <v>140</v>
      </c>
    </row>
    <row r="51" spans="1:16" s="49" customFormat="1">
      <c r="A51" s="5"/>
      <c r="B51" s="8"/>
      <c r="C51" s="8"/>
      <c r="D51" s="5"/>
      <c r="E51" s="6"/>
      <c r="F51" s="92">
        <v>3675687.5</v>
      </c>
      <c r="G51" s="25"/>
      <c r="H51" s="6"/>
      <c r="I51" s="60"/>
      <c r="J51" s="14"/>
      <c r="K51" s="55"/>
      <c r="N51" s="26"/>
      <c r="O51" s="26"/>
      <c r="P51" s="26"/>
    </row>
    <row r="52" spans="1:16">
      <c r="A52" s="5"/>
      <c r="B52" s="8" t="s">
        <v>29</v>
      </c>
      <c r="C52" s="8"/>
      <c r="D52" s="5" t="s">
        <v>30</v>
      </c>
      <c r="E52" s="6">
        <v>21846192337</v>
      </c>
      <c r="F52" s="42">
        <v>6890275083.5</v>
      </c>
      <c r="G52" s="31">
        <v>193271416</v>
      </c>
      <c r="H52" s="6">
        <f>E52+F52-G52-G53</f>
        <v>28513790504.5</v>
      </c>
      <c r="I52" s="60"/>
      <c r="J52" s="14">
        <v>33</v>
      </c>
      <c r="K52" s="43" t="s">
        <v>133</v>
      </c>
    </row>
    <row r="53" spans="1:16" s="49" customFormat="1">
      <c r="A53" s="5"/>
      <c r="B53" s="8"/>
      <c r="C53" s="8"/>
      <c r="D53" s="5"/>
      <c r="E53" s="6"/>
      <c r="F53" s="25"/>
      <c r="G53" s="35">
        <v>29405500</v>
      </c>
      <c r="H53" s="6"/>
      <c r="I53" s="60"/>
      <c r="J53" s="14"/>
      <c r="K53" s="55"/>
      <c r="N53" s="26"/>
      <c r="O53" s="26"/>
      <c r="P53" s="26"/>
    </row>
    <row r="54" spans="1:16">
      <c r="A54" s="5"/>
      <c r="B54" s="8" t="s">
        <v>29</v>
      </c>
      <c r="C54" s="8"/>
      <c r="D54" s="5" t="s">
        <v>17</v>
      </c>
      <c r="E54" s="6">
        <v>3775687.5</v>
      </c>
      <c r="F54" s="20"/>
      <c r="G54" s="35">
        <v>3675687.5</v>
      </c>
      <c r="H54" s="6">
        <f>E54-G54</f>
        <v>100000</v>
      </c>
      <c r="I54" s="60"/>
      <c r="K54" s="19"/>
    </row>
    <row r="55" spans="1:16" s="49" customFormat="1">
      <c r="A55" s="5"/>
      <c r="B55" s="8"/>
      <c r="C55" s="8"/>
      <c r="D55" s="5"/>
      <c r="E55" s="6"/>
      <c r="F55" s="20"/>
      <c r="G55" s="25"/>
      <c r="H55" s="6"/>
      <c r="I55" s="60"/>
      <c r="J55" s="14"/>
      <c r="K55" s="19"/>
      <c r="N55" s="26"/>
      <c r="O55" s="26"/>
      <c r="P55" s="26"/>
    </row>
    <row r="56" spans="1:16">
      <c r="A56" s="5"/>
      <c r="B56" s="8" t="s">
        <v>29</v>
      </c>
      <c r="C56" s="8"/>
      <c r="D56" s="5" t="s">
        <v>10</v>
      </c>
      <c r="E56" s="6">
        <v>11926379693.309999</v>
      </c>
      <c r="F56" s="20"/>
      <c r="G56" s="35">
        <v>3675687.5</v>
      </c>
      <c r="H56" s="6">
        <f>E56-G56</f>
        <v>11922704005.809999</v>
      </c>
      <c r="I56" s="60"/>
    </row>
    <row r="57" spans="1:16" s="49" customFormat="1">
      <c r="A57" s="5"/>
      <c r="B57" s="8"/>
      <c r="C57" s="8"/>
      <c r="D57" s="5"/>
      <c r="E57" s="6"/>
      <c r="F57" s="20"/>
      <c r="G57" s="25"/>
      <c r="H57" s="6"/>
      <c r="I57" s="60"/>
      <c r="J57" s="14"/>
      <c r="K57" s="26"/>
      <c r="N57" s="26"/>
      <c r="O57" s="26"/>
      <c r="P57" s="26"/>
    </row>
    <row r="58" spans="1:16">
      <c r="A58" s="5"/>
      <c r="B58" s="8" t="s">
        <v>31</v>
      </c>
      <c r="C58" s="8"/>
      <c r="D58" s="5" t="s">
        <v>32</v>
      </c>
      <c r="E58" s="6">
        <v>104330000</v>
      </c>
      <c r="F58" s="20"/>
      <c r="G58" s="20"/>
      <c r="H58" s="6">
        <v>104330000</v>
      </c>
      <c r="I58" s="60"/>
      <c r="K58" s="44"/>
    </row>
    <row r="59" spans="1:16">
      <c r="A59" s="5"/>
      <c r="B59" s="8" t="s">
        <v>31</v>
      </c>
      <c r="C59" s="8"/>
      <c r="D59" s="5" t="s">
        <v>17</v>
      </c>
      <c r="E59" s="6">
        <v>0</v>
      </c>
      <c r="F59" s="20"/>
      <c r="G59" s="20"/>
      <c r="H59" s="6">
        <v>0</v>
      </c>
      <c r="I59" s="60"/>
    </row>
    <row r="60" spans="1:16">
      <c r="A60" s="5"/>
      <c r="B60" s="8" t="s">
        <v>31</v>
      </c>
      <c r="C60" s="8"/>
      <c r="D60" s="5" t="s">
        <v>10</v>
      </c>
      <c r="E60" s="6">
        <v>0</v>
      </c>
      <c r="F60" s="20"/>
      <c r="G60" s="20"/>
      <c r="H60" s="6">
        <v>0</v>
      </c>
      <c r="I60" s="60"/>
      <c r="K60" s="44"/>
    </row>
    <row r="61" spans="1:16">
      <c r="A61" s="5">
        <v>2</v>
      </c>
      <c r="B61" s="11" t="s">
        <v>20</v>
      </c>
      <c r="C61" s="8"/>
      <c r="D61" s="5" t="s">
        <v>33</v>
      </c>
      <c r="E61" s="6">
        <f>E43+E46+E52+E58</f>
        <v>22212669100</v>
      </c>
      <c r="F61" s="20"/>
      <c r="G61" s="20"/>
      <c r="H61" s="6">
        <f>H43+H46+H52+H58</f>
        <v>28939078267.5</v>
      </c>
      <c r="I61" s="60"/>
    </row>
    <row r="62" spans="1:16">
      <c r="A62" s="5">
        <v>2</v>
      </c>
      <c r="B62" s="11" t="s">
        <v>20</v>
      </c>
      <c r="C62" s="8"/>
      <c r="D62" s="5" t="s">
        <v>132</v>
      </c>
      <c r="E62" s="6">
        <f>E45+E50+E56+E60</f>
        <v>12061836716.34</v>
      </c>
      <c r="F62" s="20"/>
      <c r="G62" s="20"/>
      <c r="H62" s="6">
        <f>H45+H50+H56+H60</f>
        <v>12065512403.84</v>
      </c>
      <c r="I62" s="60"/>
    </row>
    <row r="63" spans="1:16">
      <c r="A63" s="5">
        <v>2</v>
      </c>
      <c r="B63" s="11" t="s">
        <v>20</v>
      </c>
      <c r="C63" s="8"/>
      <c r="D63" s="5" t="s">
        <v>34</v>
      </c>
      <c r="E63" s="6">
        <f>E61-E62</f>
        <v>10150832383.66</v>
      </c>
      <c r="F63" s="20"/>
      <c r="G63" s="20"/>
      <c r="H63" s="6">
        <f>H61-H62</f>
        <v>16873565863.66</v>
      </c>
      <c r="I63" s="60"/>
    </row>
    <row r="64" spans="1:16">
      <c r="A64" s="5"/>
      <c r="B64" s="8"/>
      <c r="C64" s="8"/>
      <c r="D64" s="5"/>
      <c r="E64" s="6"/>
      <c r="F64" s="20"/>
      <c r="G64" s="20"/>
      <c r="H64" s="6"/>
      <c r="I64" s="60"/>
      <c r="L64" s="70"/>
    </row>
    <row r="65" spans="1:12">
      <c r="A65" s="5">
        <v>2</v>
      </c>
      <c r="B65" s="5" t="s">
        <v>35</v>
      </c>
      <c r="C65" s="5"/>
      <c r="D65" s="5"/>
      <c r="E65" s="6"/>
      <c r="F65" s="20"/>
      <c r="G65" s="20"/>
      <c r="H65" s="6"/>
      <c r="I65" s="60"/>
      <c r="L65" s="69"/>
    </row>
    <row r="66" spans="1:12">
      <c r="A66" s="5"/>
      <c r="B66" s="5">
        <v>1</v>
      </c>
      <c r="C66" s="5" t="s">
        <v>5</v>
      </c>
      <c r="D66" s="5" t="s">
        <v>6</v>
      </c>
      <c r="E66" s="6">
        <v>5498884102</v>
      </c>
      <c r="F66" s="20"/>
      <c r="G66" s="20"/>
      <c r="H66" s="6">
        <f>E66+F66-G66</f>
        <v>5498884102</v>
      </c>
      <c r="I66" s="60"/>
      <c r="L66" s="69"/>
    </row>
    <row r="67" spans="1:12">
      <c r="A67" s="5"/>
      <c r="B67" s="5">
        <v>2</v>
      </c>
      <c r="C67" s="5" t="s">
        <v>7</v>
      </c>
      <c r="D67" s="5" t="s">
        <v>8</v>
      </c>
      <c r="E67" s="6">
        <v>50796728235</v>
      </c>
      <c r="F67" s="21">
        <v>18953149</v>
      </c>
      <c r="G67" s="20"/>
      <c r="H67" s="12">
        <f>E67+F67-G67</f>
        <v>50815681384</v>
      </c>
      <c r="I67" s="60"/>
      <c r="J67" s="14">
        <v>24</v>
      </c>
      <c r="L67" s="70"/>
    </row>
    <row r="68" spans="1:12">
      <c r="A68" s="5"/>
      <c r="B68" s="5" t="s">
        <v>7</v>
      </c>
      <c r="C68" s="5"/>
      <c r="D68" s="5" t="s">
        <v>9</v>
      </c>
      <c r="E68" s="6">
        <v>6327279205.7600002</v>
      </c>
      <c r="F68" s="20"/>
      <c r="G68" s="20"/>
      <c r="H68" s="6">
        <f t="shared" ref="H68:H81" si="1">E68+F68-G68</f>
        <v>6327279205.7600002</v>
      </c>
      <c r="I68" s="60"/>
    </row>
    <row r="69" spans="1:12">
      <c r="A69" s="5"/>
      <c r="B69" s="5" t="s">
        <v>7</v>
      </c>
      <c r="C69" s="5"/>
      <c r="D69" s="5" t="s">
        <v>10</v>
      </c>
      <c r="E69" s="6">
        <v>28109529732.509998</v>
      </c>
      <c r="F69" s="21">
        <v>18953149</v>
      </c>
      <c r="G69" s="20"/>
      <c r="H69" s="12">
        <f>E69+F69-G69</f>
        <v>28128482881.509998</v>
      </c>
      <c r="I69" s="60"/>
      <c r="J69" s="14">
        <v>24</v>
      </c>
    </row>
    <row r="70" spans="1:12">
      <c r="A70" s="5"/>
      <c r="B70" s="5">
        <v>3</v>
      </c>
      <c r="C70" s="5" t="s">
        <v>11</v>
      </c>
      <c r="D70" s="5" t="s">
        <v>12</v>
      </c>
      <c r="E70" s="6">
        <v>80772331046</v>
      </c>
      <c r="F70" s="20"/>
      <c r="G70" s="20"/>
      <c r="H70" s="6">
        <f t="shared" si="1"/>
        <v>80772331046</v>
      </c>
      <c r="I70" s="60"/>
    </row>
    <row r="71" spans="1:12">
      <c r="A71" s="5"/>
      <c r="B71" s="5" t="s">
        <v>11</v>
      </c>
      <c r="C71" s="5"/>
      <c r="D71" s="5" t="s">
        <v>9</v>
      </c>
      <c r="E71" s="6">
        <v>1508453564.47</v>
      </c>
      <c r="F71" s="20"/>
      <c r="G71" s="20"/>
      <c r="H71" s="6">
        <f t="shared" si="1"/>
        <v>1508453564.47</v>
      </c>
      <c r="I71" s="60"/>
    </row>
    <row r="72" spans="1:12">
      <c r="A72" s="5"/>
      <c r="B72" s="5" t="s">
        <v>11</v>
      </c>
      <c r="C72" s="5"/>
      <c r="D72" s="5" t="s">
        <v>10</v>
      </c>
      <c r="E72" s="6">
        <v>13499279903.279997</v>
      </c>
      <c r="F72" s="20"/>
      <c r="G72" s="20"/>
      <c r="H72" s="6">
        <f t="shared" si="1"/>
        <v>13499279903.279997</v>
      </c>
      <c r="I72" s="60"/>
    </row>
    <row r="73" spans="1:12">
      <c r="A73" s="5"/>
      <c r="B73" s="5">
        <v>4</v>
      </c>
      <c r="C73" s="5" t="s">
        <v>13</v>
      </c>
      <c r="D73" s="5" t="s">
        <v>14</v>
      </c>
      <c r="E73" s="6">
        <v>1681960915</v>
      </c>
      <c r="F73" s="22">
        <v>7000000</v>
      </c>
      <c r="G73" s="20"/>
      <c r="H73" s="13">
        <f t="shared" si="1"/>
        <v>1688960915</v>
      </c>
      <c r="I73" s="60"/>
      <c r="J73" s="14">
        <v>25</v>
      </c>
    </row>
    <row r="74" spans="1:12">
      <c r="A74" s="5"/>
      <c r="B74" s="5" t="s">
        <v>13</v>
      </c>
      <c r="C74" s="5"/>
      <c r="D74" s="5" t="s">
        <v>9</v>
      </c>
      <c r="E74" s="6">
        <v>14039356.029999999</v>
      </c>
      <c r="F74" s="22">
        <v>175000</v>
      </c>
      <c r="G74" s="20"/>
      <c r="H74" s="13">
        <f t="shared" si="1"/>
        <v>14214356.029999999</v>
      </c>
      <c r="I74" s="60"/>
    </row>
    <row r="75" spans="1:12">
      <c r="A75" s="5"/>
      <c r="B75" s="5" t="s">
        <v>13</v>
      </c>
      <c r="C75" s="5"/>
      <c r="D75" s="5" t="s">
        <v>10</v>
      </c>
      <c r="E75" s="6">
        <v>28991757.280000001</v>
      </c>
      <c r="F75" s="22">
        <v>262500</v>
      </c>
      <c r="G75" s="20"/>
      <c r="H75" s="13">
        <f t="shared" si="1"/>
        <v>29254257.280000001</v>
      </c>
      <c r="I75" s="60"/>
    </row>
    <row r="76" spans="1:12">
      <c r="A76" s="5"/>
      <c r="B76" s="5">
        <v>5</v>
      </c>
      <c r="C76" s="5" t="s">
        <v>15</v>
      </c>
      <c r="D76" s="5" t="s">
        <v>16</v>
      </c>
      <c r="E76" s="6">
        <v>119307680</v>
      </c>
      <c r="F76" s="20"/>
      <c r="G76" s="20"/>
      <c r="H76" s="6">
        <f t="shared" si="1"/>
        <v>119307680</v>
      </c>
      <c r="I76" s="60"/>
    </row>
    <row r="77" spans="1:12">
      <c r="A77" s="5"/>
      <c r="B77" s="5" t="s">
        <v>15</v>
      </c>
      <c r="C77" s="5"/>
      <c r="D77" s="5" t="s">
        <v>17</v>
      </c>
      <c r="E77" s="6">
        <v>21734545</v>
      </c>
      <c r="F77" s="20"/>
      <c r="G77" s="20"/>
      <c r="H77" s="6">
        <f t="shared" si="1"/>
        <v>21734545</v>
      </c>
      <c r="I77" s="60"/>
    </row>
    <row r="78" spans="1:12">
      <c r="A78" s="5"/>
      <c r="B78" s="5" t="s">
        <v>15</v>
      </c>
      <c r="C78" s="5"/>
      <c r="D78" s="5" t="s">
        <v>10</v>
      </c>
      <c r="E78" s="6">
        <v>72857907.5</v>
      </c>
      <c r="F78" s="20"/>
      <c r="G78" s="20"/>
      <c r="H78" s="6">
        <f t="shared" si="1"/>
        <v>72857907.5</v>
      </c>
      <c r="I78" s="60"/>
    </row>
    <row r="79" spans="1:12">
      <c r="A79" s="5"/>
      <c r="B79" s="5">
        <v>6</v>
      </c>
      <c r="C79" s="5" t="s">
        <v>18</v>
      </c>
      <c r="D79" s="5" t="s">
        <v>19</v>
      </c>
      <c r="E79" s="6">
        <v>0</v>
      </c>
      <c r="F79" s="20"/>
      <c r="G79" s="20"/>
      <c r="H79" s="6">
        <f t="shared" si="1"/>
        <v>0</v>
      </c>
      <c r="I79" s="60"/>
    </row>
    <row r="80" spans="1:12">
      <c r="A80" s="5"/>
      <c r="B80" s="5" t="s">
        <v>18</v>
      </c>
      <c r="C80" s="5"/>
      <c r="D80" s="5" t="s">
        <v>17</v>
      </c>
      <c r="E80" s="6">
        <v>0</v>
      </c>
      <c r="F80" s="20"/>
      <c r="G80" s="20"/>
      <c r="H80" s="6">
        <f t="shared" si="1"/>
        <v>0</v>
      </c>
      <c r="I80" s="60"/>
    </row>
    <row r="81" spans="1:9">
      <c r="A81" s="5"/>
      <c r="B81" s="5" t="s">
        <v>18</v>
      </c>
      <c r="C81" s="5"/>
      <c r="D81" s="5" t="s">
        <v>10</v>
      </c>
      <c r="E81" s="6">
        <v>0</v>
      </c>
      <c r="F81" s="20"/>
      <c r="G81" s="20"/>
      <c r="H81" s="6">
        <f t="shared" si="1"/>
        <v>0</v>
      </c>
      <c r="I81" s="60"/>
    </row>
    <row r="82" spans="1:9">
      <c r="A82" s="5">
        <v>1</v>
      </c>
      <c r="B82" s="5" t="s">
        <v>20</v>
      </c>
      <c r="C82" s="5"/>
      <c r="D82" s="5" t="s">
        <v>21</v>
      </c>
      <c r="E82" s="6">
        <f>E66+E67+E70+E73+E76+E79</f>
        <v>138869211978</v>
      </c>
      <c r="F82" s="20"/>
      <c r="G82" s="20"/>
      <c r="H82" s="6">
        <f>H66+H67+H70+H73+H76+H79</f>
        <v>138895165127</v>
      </c>
      <c r="I82" s="60"/>
    </row>
    <row r="83" spans="1:9">
      <c r="A83" s="5">
        <v>1</v>
      </c>
      <c r="B83" s="5" t="s">
        <v>20</v>
      </c>
      <c r="C83" s="5"/>
      <c r="D83" s="5" t="s">
        <v>22</v>
      </c>
      <c r="E83" s="6">
        <f>E69+E72+E75+E78+E81</f>
        <v>41710659300.569992</v>
      </c>
      <c r="F83" s="20"/>
      <c r="G83" s="20"/>
      <c r="H83" s="6">
        <f>H69+H72+H75+H78+H81</f>
        <v>41729874949.569992</v>
      </c>
      <c r="I83" s="60"/>
    </row>
    <row r="84" spans="1:9">
      <c r="A84" s="5">
        <v>1</v>
      </c>
      <c r="B84" s="5" t="s">
        <v>20</v>
      </c>
      <c r="C84" s="5"/>
      <c r="D84" s="5" t="s">
        <v>23</v>
      </c>
      <c r="E84" s="6">
        <f>E82-E83</f>
        <v>97158552677.430008</v>
      </c>
      <c r="F84" s="20"/>
      <c r="G84" s="20"/>
      <c r="H84" s="6">
        <f>H82-H83</f>
        <v>97165290177.430008</v>
      </c>
      <c r="I84" s="60"/>
    </row>
    <row r="85" spans="1:9">
      <c r="A85" s="5"/>
      <c r="B85" s="5">
        <v>7</v>
      </c>
      <c r="C85" s="5"/>
      <c r="D85" s="5" t="s">
        <v>24</v>
      </c>
      <c r="E85" s="6"/>
      <c r="F85" s="20"/>
      <c r="G85" s="20"/>
      <c r="H85" s="6">
        <v>0</v>
      </c>
      <c r="I85" s="60"/>
    </row>
    <row r="86" spans="1:9">
      <c r="A86" s="5"/>
      <c r="B86" s="5" t="s">
        <v>25</v>
      </c>
      <c r="C86" s="5"/>
      <c r="D86" s="5" t="s">
        <v>26</v>
      </c>
      <c r="E86" s="6">
        <v>0</v>
      </c>
      <c r="F86" s="20"/>
      <c r="G86" s="20"/>
      <c r="H86" s="6">
        <v>0</v>
      </c>
      <c r="I86" s="60"/>
    </row>
    <row r="87" spans="1:9">
      <c r="A87" s="5"/>
      <c r="B87" s="5" t="s">
        <v>25</v>
      </c>
      <c r="C87" s="5"/>
      <c r="D87" s="5" t="s">
        <v>17</v>
      </c>
      <c r="E87" s="6">
        <v>0</v>
      </c>
      <c r="F87" s="20"/>
      <c r="G87" s="20"/>
      <c r="H87" s="6">
        <v>0</v>
      </c>
      <c r="I87" s="60"/>
    </row>
    <row r="88" spans="1:9">
      <c r="A88" s="5"/>
      <c r="B88" s="5" t="s">
        <v>25</v>
      </c>
      <c r="C88" s="5"/>
      <c r="D88" s="5" t="s">
        <v>10</v>
      </c>
      <c r="E88" s="6">
        <v>0</v>
      </c>
      <c r="F88" s="20"/>
      <c r="G88" s="20"/>
      <c r="H88" s="6">
        <v>0</v>
      </c>
      <c r="I88" s="60"/>
    </row>
    <row r="89" spans="1:9">
      <c r="A89" s="5"/>
      <c r="B89" s="5" t="s">
        <v>27</v>
      </c>
      <c r="C89" s="5"/>
      <c r="D89" s="5" t="s">
        <v>28</v>
      </c>
      <c r="E89" s="6">
        <v>267169000</v>
      </c>
      <c r="F89" s="20"/>
      <c r="G89" s="20"/>
      <c r="H89" s="6">
        <v>267169000</v>
      </c>
      <c r="I89" s="60"/>
    </row>
    <row r="90" spans="1:9">
      <c r="A90" s="5"/>
      <c r="B90" s="5" t="s">
        <v>27</v>
      </c>
      <c r="C90" s="5"/>
      <c r="D90" s="5" t="s">
        <v>17</v>
      </c>
      <c r="E90" s="6">
        <v>44717125</v>
      </c>
      <c r="F90" s="20"/>
      <c r="G90" s="20"/>
      <c r="H90" s="6">
        <v>44717125</v>
      </c>
      <c r="I90" s="60"/>
    </row>
    <row r="91" spans="1:9">
      <c r="A91" s="5"/>
      <c r="B91" s="5" t="s">
        <v>27</v>
      </c>
      <c r="C91" s="5"/>
      <c r="D91" s="5" t="s">
        <v>10</v>
      </c>
      <c r="E91" s="6">
        <v>191429187.5</v>
      </c>
      <c r="F91" s="20"/>
      <c r="G91" s="20"/>
      <c r="H91" s="6">
        <v>191429187.5</v>
      </c>
      <c r="I91" s="60"/>
    </row>
    <row r="92" spans="1:9">
      <c r="A92" s="5"/>
      <c r="B92" s="5" t="s">
        <v>29</v>
      </c>
      <c r="C92" s="5"/>
      <c r="D92" s="5" t="s">
        <v>30</v>
      </c>
      <c r="E92" s="6">
        <v>1151688171</v>
      </c>
      <c r="F92" s="20"/>
      <c r="G92" s="20"/>
      <c r="H92" s="6">
        <v>1151688171</v>
      </c>
      <c r="I92" s="60"/>
    </row>
    <row r="93" spans="1:9">
      <c r="A93" s="5"/>
      <c r="B93" s="5" t="s">
        <v>29</v>
      </c>
      <c r="C93" s="5"/>
      <c r="D93" s="5" t="s">
        <v>17</v>
      </c>
      <c r="E93" s="6">
        <v>0</v>
      </c>
      <c r="F93" s="20"/>
      <c r="G93" s="20"/>
      <c r="H93" s="6">
        <v>0</v>
      </c>
      <c r="I93" s="60"/>
    </row>
    <row r="94" spans="1:9">
      <c r="A94" s="5"/>
      <c r="B94" s="5" t="s">
        <v>29</v>
      </c>
      <c r="C94" s="5"/>
      <c r="D94" s="5" t="s">
        <v>10</v>
      </c>
      <c r="E94" s="6">
        <v>1149247839.71</v>
      </c>
      <c r="F94" s="20"/>
      <c r="G94" s="20"/>
      <c r="H94" s="6">
        <v>1149247839.71</v>
      </c>
      <c r="I94" s="60"/>
    </row>
    <row r="95" spans="1:9">
      <c r="A95" s="5"/>
      <c r="B95" s="5" t="s">
        <v>31</v>
      </c>
      <c r="C95" s="5"/>
      <c r="D95" s="5" t="s">
        <v>32</v>
      </c>
      <c r="E95" s="6">
        <v>143675000</v>
      </c>
      <c r="F95" s="20"/>
      <c r="G95" s="20"/>
      <c r="H95" s="6">
        <v>143675000</v>
      </c>
      <c r="I95" s="60"/>
    </row>
    <row r="96" spans="1:9">
      <c r="A96" s="5"/>
      <c r="B96" s="5" t="s">
        <v>31</v>
      </c>
      <c r="C96" s="5"/>
      <c r="D96" s="5" t="s">
        <v>17</v>
      </c>
      <c r="E96" s="6">
        <v>0</v>
      </c>
      <c r="F96" s="20"/>
      <c r="G96" s="20"/>
      <c r="H96" s="6">
        <v>0</v>
      </c>
      <c r="I96" s="60"/>
    </row>
    <row r="97" spans="1:16">
      <c r="A97" s="5"/>
      <c r="B97" s="5" t="s">
        <v>31</v>
      </c>
      <c r="C97" s="5"/>
      <c r="D97" s="5" t="s">
        <v>10</v>
      </c>
      <c r="E97" s="6">
        <v>0</v>
      </c>
      <c r="F97" s="20"/>
      <c r="G97" s="20"/>
      <c r="H97" s="6">
        <v>0</v>
      </c>
      <c r="I97" s="60"/>
    </row>
    <row r="98" spans="1:16">
      <c r="A98" s="5">
        <v>2</v>
      </c>
      <c r="B98" s="5" t="s">
        <v>20</v>
      </c>
      <c r="C98" s="5"/>
      <c r="D98" s="5" t="s">
        <v>33</v>
      </c>
      <c r="E98" s="6">
        <f>E86+E89+E92+E95</f>
        <v>1562532171</v>
      </c>
      <c r="F98" s="20"/>
      <c r="G98" s="20"/>
      <c r="H98" s="6">
        <f>H86+H89+H92+H95</f>
        <v>1562532171</v>
      </c>
      <c r="I98" s="60"/>
    </row>
    <row r="99" spans="1:16">
      <c r="A99" s="5">
        <v>2</v>
      </c>
      <c r="B99" s="5" t="s">
        <v>20</v>
      </c>
      <c r="C99" s="5"/>
      <c r="D99" s="5" t="s">
        <v>132</v>
      </c>
      <c r="E99" s="6">
        <f>E88+E91+E94+E97</f>
        <v>1340677027.21</v>
      </c>
      <c r="F99" s="20"/>
      <c r="G99" s="20"/>
      <c r="H99" s="6">
        <f>H88+H91+H94+H97</f>
        <v>1340677027.21</v>
      </c>
      <c r="I99" s="60"/>
    </row>
    <row r="100" spans="1:16">
      <c r="A100" s="5">
        <v>2</v>
      </c>
      <c r="B100" s="5" t="s">
        <v>20</v>
      </c>
      <c r="C100" s="5"/>
      <c r="D100" s="5" t="s">
        <v>34</v>
      </c>
      <c r="E100" s="6">
        <f>E98-E99</f>
        <v>221855143.78999996</v>
      </c>
      <c r="F100" s="20"/>
      <c r="G100" s="20"/>
      <c r="H100" s="6">
        <f>H98-H99</f>
        <v>221855143.78999996</v>
      </c>
      <c r="I100" s="60"/>
    </row>
    <row r="101" spans="1:16">
      <c r="A101" s="5"/>
      <c r="B101" s="5"/>
      <c r="C101" s="5"/>
      <c r="D101" s="5"/>
      <c r="E101" s="6"/>
      <c r="F101" s="20"/>
      <c r="G101" s="20"/>
      <c r="H101" s="6"/>
      <c r="I101" s="60"/>
      <c r="K101" s="83"/>
    </row>
    <row r="102" spans="1:16">
      <c r="A102" s="5">
        <v>3</v>
      </c>
      <c r="B102" s="5" t="s">
        <v>36</v>
      </c>
      <c r="C102" s="5"/>
      <c r="D102" s="5"/>
      <c r="E102" s="6"/>
      <c r="F102" s="20"/>
      <c r="G102" s="20"/>
      <c r="H102" s="6"/>
      <c r="I102" s="60"/>
      <c r="K102" s="83"/>
    </row>
    <row r="103" spans="1:16">
      <c r="A103" s="5"/>
      <c r="B103" s="5">
        <v>1</v>
      </c>
      <c r="C103" s="5" t="s">
        <v>5</v>
      </c>
      <c r="D103" s="5" t="s">
        <v>6</v>
      </c>
      <c r="E103" s="6">
        <v>3964150000</v>
      </c>
      <c r="F103" s="20"/>
      <c r="G103" s="20"/>
      <c r="H103" s="6">
        <f>E103+F103-G103</f>
        <v>3964150000</v>
      </c>
      <c r="I103" s="60"/>
      <c r="K103" s="27"/>
    </row>
    <row r="104" spans="1:16">
      <c r="A104" s="5"/>
      <c r="B104" s="5">
        <v>2</v>
      </c>
      <c r="C104" s="5" t="s">
        <v>7</v>
      </c>
      <c r="D104" s="5" t="s">
        <v>8</v>
      </c>
      <c r="E104" s="6">
        <v>147027650105</v>
      </c>
      <c r="F104" s="71">
        <v>1860017000</v>
      </c>
      <c r="G104" s="20"/>
      <c r="H104" s="6">
        <f>E104+F104+F105</f>
        <v>149009261709</v>
      </c>
      <c r="I104" s="60"/>
      <c r="J104" s="14">
        <v>42</v>
      </c>
      <c r="K104" s="27">
        <f>H106+K106+K107</f>
        <v>22990343176.240002</v>
      </c>
    </row>
    <row r="105" spans="1:16" s="49" customFormat="1">
      <c r="A105" s="5"/>
      <c r="B105" s="5"/>
      <c r="C105" s="5"/>
      <c r="D105" s="5"/>
      <c r="E105" s="6"/>
      <c r="F105" s="71">
        <v>121594604</v>
      </c>
      <c r="G105" s="20"/>
      <c r="H105" s="6"/>
      <c r="I105" s="60"/>
      <c r="J105" s="14">
        <v>43</v>
      </c>
      <c r="K105" s="27"/>
      <c r="N105" s="26"/>
      <c r="O105" s="26"/>
      <c r="P105" s="26"/>
    </row>
    <row r="106" spans="1:16">
      <c r="A106" s="5"/>
      <c r="B106" s="5" t="s">
        <v>7</v>
      </c>
      <c r="C106" s="5"/>
      <c r="D106" s="5" t="s">
        <v>9</v>
      </c>
      <c r="E106" s="6">
        <v>22566895067.299999</v>
      </c>
      <c r="F106" s="86">
        <v>37200340</v>
      </c>
      <c r="G106" s="20"/>
      <c r="H106" s="6">
        <f>E106+F106+F107+F108+F109</f>
        <v>22951926890.200001</v>
      </c>
      <c r="I106" s="60"/>
      <c r="J106" s="14">
        <v>42</v>
      </c>
      <c r="K106" s="27">
        <v>37200340</v>
      </c>
      <c r="N106" s="27">
        <v>37200340</v>
      </c>
      <c r="O106" s="27">
        <v>55800510</v>
      </c>
    </row>
    <row r="107" spans="1:16" s="49" customFormat="1">
      <c r="A107" s="5"/>
      <c r="B107" s="5"/>
      <c r="C107" s="5"/>
      <c r="D107" s="5"/>
      <c r="E107" s="6"/>
      <c r="F107" s="86">
        <v>1215946.04</v>
      </c>
      <c r="G107" s="20"/>
      <c r="H107" s="6"/>
      <c r="I107" s="60"/>
      <c r="J107" s="14">
        <v>43</v>
      </c>
      <c r="K107" s="27">
        <v>1215946.04</v>
      </c>
      <c r="N107" s="26"/>
      <c r="O107" s="26"/>
      <c r="P107" s="26"/>
    </row>
    <row r="108" spans="1:16" s="49" customFormat="1">
      <c r="A108" s="5"/>
      <c r="B108" s="5"/>
      <c r="C108" s="5"/>
      <c r="D108" s="5"/>
      <c r="E108" s="6"/>
      <c r="F108" s="71">
        <v>334079360</v>
      </c>
      <c r="G108" s="20"/>
      <c r="H108" s="6"/>
      <c r="I108" s="60"/>
      <c r="J108" s="14">
        <v>42</v>
      </c>
      <c r="K108" s="27"/>
      <c r="N108" s="26"/>
      <c r="O108" s="26"/>
      <c r="P108" s="26"/>
    </row>
    <row r="109" spans="1:16" s="49" customFormat="1">
      <c r="A109" s="5"/>
      <c r="B109" s="5"/>
      <c r="C109" s="5"/>
      <c r="D109" s="5"/>
      <c r="E109" s="6"/>
      <c r="F109" s="71">
        <v>12536176.859999999</v>
      </c>
      <c r="G109" s="20"/>
      <c r="H109" s="6"/>
      <c r="I109" s="60"/>
      <c r="J109" s="14">
        <v>43</v>
      </c>
      <c r="K109" s="27">
        <f>H110+K110+K111</f>
        <v>78623287934.209991</v>
      </c>
      <c r="N109" s="83">
        <f>K106-K109</f>
        <v>-78586087594.209991</v>
      </c>
      <c r="O109" s="26"/>
      <c r="P109" s="26"/>
    </row>
    <row r="110" spans="1:16">
      <c r="A110" s="5"/>
      <c r="B110" s="5" t="s">
        <v>7</v>
      </c>
      <c r="C110" s="5"/>
      <c r="D110" s="5" t="s">
        <v>10</v>
      </c>
      <c r="E110" s="6">
        <v>77995599805.270004</v>
      </c>
      <c r="F110" s="86">
        <v>55800510</v>
      </c>
      <c r="G110" s="20"/>
      <c r="H110" s="6">
        <f>E110+F110+F111+F112+F113</f>
        <v>78566271478.169998</v>
      </c>
      <c r="I110" s="60"/>
      <c r="J110" s="14">
        <v>42</v>
      </c>
      <c r="K110" s="27">
        <v>55800510</v>
      </c>
    </row>
    <row r="111" spans="1:16" s="49" customFormat="1">
      <c r="A111" s="5"/>
      <c r="B111" s="5"/>
      <c r="C111" s="5"/>
      <c r="D111" s="5"/>
      <c r="E111" s="6"/>
      <c r="F111" s="86">
        <v>1215946.04</v>
      </c>
      <c r="G111" s="20"/>
      <c r="H111" s="6"/>
      <c r="I111" s="60"/>
      <c r="J111" s="14">
        <v>43</v>
      </c>
      <c r="K111" s="27">
        <v>1215946.04</v>
      </c>
      <c r="N111" s="26"/>
      <c r="O111" s="26"/>
      <c r="P111" s="26"/>
    </row>
    <row r="112" spans="1:16" s="49" customFormat="1">
      <c r="A112" s="5"/>
      <c r="B112" s="5"/>
      <c r="C112" s="5"/>
      <c r="D112" s="5"/>
      <c r="E112" s="6"/>
      <c r="F112" s="71">
        <v>501119040</v>
      </c>
      <c r="G112" s="20"/>
      <c r="H112" s="6"/>
      <c r="I112" s="60"/>
      <c r="J112" s="14">
        <v>42</v>
      </c>
      <c r="K112" s="27"/>
      <c r="N112" s="27">
        <v>1215946.04</v>
      </c>
      <c r="O112" s="26"/>
      <c r="P112" s="26"/>
    </row>
    <row r="113" spans="1:16" s="49" customFormat="1">
      <c r="A113" s="5"/>
      <c r="B113" s="5"/>
      <c r="C113" s="5"/>
      <c r="D113" s="5"/>
      <c r="E113" s="6"/>
      <c r="F113" s="71">
        <v>12536176.859999999</v>
      </c>
      <c r="G113" s="20"/>
      <c r="H113" s="6"/>
      <c r="I113" s="60"/>
      <c r="J113" s="14">
        <v>43</v>
      </c>
      <c r="K113" s="16"/>
      <c r="N113" s="26"/>
      <c r="O113" s="26"/>
      <c r="P113" s="26"/>
    </row>
    <row r="114" spans="1:16">
      <c r="A114" s="5"/>
      <c r="B114" s="5">
        <v>3</v>
      </c>
      <c r="C114" s="5" t="s">
        <v>11</v>
      </c>
      <c r="D114" s="5" t="s">
        <v>12</v>
      </c>
      <c r="E114" s="6">
        <v>157470775602</v>
      </c>
      <c r="F114" s="20"/>
      <c r="G114" s="53">
        <v>1860017000</v>
      </c>
      <c r="H114" s="6">
        <f>E114-G114-G115</f>
        <v>155489163998</v>
      </c>
      <c r="I114" s="60"/>
      <c r="J114" s="14">
        <v>42</v>
      </c>
      <c r="K114" s="83"/>
    </row>
    <row r="115" spans="1:16">
      <c r="A115" s="5"/>
      <c r="B115" s="5"/>
      <c r="C115" s="5"/>
      <c r="D115" s="5"/>
      <c r="E115" s="6"/>
      <c r="F115" s="20"/>
      <c r="G115" s="71">
        <v>121594604</v>
      </c>
      <c r="H115" s="6"/>
      <c r="I115" s="60"/>
      <c r="J115" s="14">
        <v>43</v>
      </c>
      <c r="K115" s="27"/>
    </row>
    <row r="116" spans="1:16">
      <c r="A116" s="5"/>
      <c r="B116" s="5" t="s">
        <v>11</v>
      </c>
      <c r="C116" s="5"/>
      <c r="D116" s="5" t="s">
        <v>9</v>
      </c>
      <c r="E116" s="6">
        <v>2765137228.4699998</v>
      </c>
      <c r="F116" s="25"/>
      <c r="G116" s="86">
        <v>37200340</v>
      </c>
      <c r="H116" s="6">
        <f>E116-G116-G117-G118-G119+F120+F122-G121</f>
        <v>3389177529.5614891</v>
      </c>
      <c r="I116" s="60"/>
      <c r="J116" s="14">
        <v>42</v>
      </c>
      <c r="K116" s="16">
        <f>F120+F122-G118-G119-G121-G116-G117</f>
        <v>624040301.0914892</v>
      </c>
    </row>
    <row r="117" spans="1:16" s="49" customFormat="1">
      <c r="A117" s="5"/>
      <c r="B117" s="5"/>
      <c r="C117" s="5"/>
      <c r="D117" s="5"/>
      <c r="E117" s="6"/>
      <c r="F117" s="84"/>
      <c r="G117" s="86">
        <v>1215946.04</v>
      </c>
      <c r="H117" s="6"/>
      <c r="I117" s="60"/>
      <c r="J117" s="14">
        <v>43</v>
      </c>
      <c r="K117" s="16">
        <v>37200340</v>
      </c>
      <c r="N117" s="26"/>
      <c r="O117" s="26"/>
      <c r="P117" s="26"/>
    </row>
    <row r="118" spans="1:16" s="49" customFormat="1">
      <c r="A118" s="5"/>
      <c r="B118" s="5"/>
      <c r="C118" s="5"/>
      <c r="D118" s="5"/>
      <c r="E118" s="6"/>
      <c r="F118" s="84"/>
      <c r="G118" s="77">
        <v>5235200.1893442571</v>
      </c>
      <c r="H118" s="6"/>
      <c r="I118" s="60"/>
      <c r="J118" s="14">
        <v>44</v>
      </c>
      <c r="K118" s="16">
        <v>1215946.04</v>
      </c>
      <c r="N118" s="26"/>
      <c r="O118" s="26"/>
      <c r="P118" s="26"/>
    </row>
    <row r="119" spans="1:16">
      <c r="A119" s="5"/>
      <c r="B119" s="5"/>
      <c r="C119" s="5"/>
      <c r="D119" s="5"/>
      <c r="E119" s="6"/>
      <c r="F119" s="56"/>
      <c r="G119" s="31">
        <v>244012774.52000001</v>
      </c>
      <c r="H119" s="6"/>
      <c r="I119" s="60"/>
      <c r="J119" s="14">
        <v>45</v>
      </c>
      <c r="K119" s="16"/>
      <c r="N119" s="27"/>
      <c r="O119" s="27"/>
    </row>
    <row r="120" spans="1:16" s="49" customFormat="1">
      <c r="A120" s="5"/>
      <c r="B120" s="5"/>
      <c r="C120" s="5"/>
      <c r="D120" s="5"/>
      <c r="E120" s="6"/>
      <c r="F120" s="31">
        <v>696755853.41666675</v>
      </c>
      <c r="G120" s="20"/>
      <c r="H120" s="6"/>
      <c r="I120" s="60"/>
      <c r="J120" s="14">
        <v>46</v>
      </c>
      <c r="K120" s="16"/>
      <c r="N120" s="27"/>
      <c r="O120" s="27"/>
      <c r="P120" s="26"/>
    </row>
    <row r="121" spans="1:16" s="49" customFormat="1">
      <c r="A121" s="5"/>
      <c r="B121" s="5"/>
      <c r="C121" s="5"/>
      <c r="D121" s="5"/>
      <c r="E121" s="6"/>
      <c r="F121" s="25"/>
      <c r="G121" s="31">
        <v>99512154.480000019</v>
      </c>
      <c r="H121" s="6"/>
      <c r="I121" s="60"/>
      <c r="J121" s="14">
        <v>47</v>
      </c>
      <c r="K121" s="16"/>
      <c r="N121" s="27"/>
      <c r="O121" s="27"/>
      <c r="P121" s="26"/>
    </row>
    <row r="122" spans="1:16" s="49" customFormat="1">
      <c r="A122" s="5"/>
      <c r="B122" s="5"/>
      <c r="C122" s="5"/>
      <c r="D122" s="5"/>
      <c r="E122" s="6"/>
      <c r="F122" s="31">
        <v>314460862.90416676</v>
      </c>
      <c r="G122" s="25"/>
      <c r="H122" s="6"/>
      <c r="I122" s="60"/>
      <c r="J122" s="14">
        <v>48</v>
      </c>
      <c r="K122" s="16"/>
      <c r="N122" s="27"/>
      <c r="O122" s="27"/>
      <c r="P122" s="26"/>
    </row>
    <row r="123" spans="1:16">
      <c r="A123" s="5"/>
      <c r="B123" s="5" t="s">
        <v>11</v>
      </c>
      <c r="C123" s="5"/>
      <c r="D123" s="5" t="s">
        <v>10</v>
      </c>
      <c r="E123" s="6">
        <v>8621750958.1299992</v>
      </c>
      <c r="F123" s="67"/>
      <c r="G123" s="86">
        <v>55800510</v>
      </c>
      <c r="H123" s="6">
        <f>E123-G123-G124-G125-G126+F127+F129-G128</f>
        <v>9453562628.6698227</v>
      </c>
      <c r="I123" s="60"/>
      <c r="J123" s="14">
        <v>42</v>
      </c>
      <c r="K123" s="16">
        <f>F127+F129-G123-G124-G125-G126-G128</f>
        <v>831811670.53982258</v>
      </c>
      <c r="N123" s="27"/>
      <c r="O123" s="27"/>
    </row>
    <row r="124" spans="1:16" s="49" customFormat="1">
      <c r="A124" s="5"/>
      <c r="B124" s="5"/>
      <c r="C124" s="5"/>
      <c r="D124" s="5"/>
      <c r="E124" s="6"/>
      <c r="F124" s="85"/>
      <c r="G124" s="86">
        <v>1215946.04</v>
      </c>
      <c r="H124" s="6"/>
      <c r="I124" s="60"/>
      <c r="J124" s="14">
        <v>43</v>
      </c>
      <c r="K124" s="16">
        <v>55800510</v>
      </c>
      <c r="N124" s="27"/>
      <c r="O124" s="27"/>
      <c r="P124" s="26"/>
    </row>
    <row r="125" spans="1:16" s="49" customFormat="1">
      <c r="A125" s="5"/>
      <c r="B125" s="5"/>
      <c r="C125" s="5"/>
      <c r="D125" s="5"/>
      <c r="E125" s="6"/>
      <c r="F125" s="85"/>
      <c r="G125" s="77">
        <v>5235200.1893442571</v>
      </c>
      <c r="H125" s="6"/>
      <c r="I125" s="60"/>
      <c r="J125" s="14">
        <v>44</v>
      </c>
      <c r="K125" s="16">
        <v>1215946.04</v>
      </c>
      <c r="N125" s="27"/>
      <c r="O125" s="27"/>
      <c r="P125" s="26"/>
    </row>
    <row r="126" spans="1:16">
      <c r="A126" s="5"/>
      <c r="B126" s="5"/>
      <c r="C126" s="5"/>
      <c r="D126" s="5"/>
      <c r="E126" s="6"/>
      <c r="G126" s="72">
        <v>366019161.78000003</v>
      </c>
      <c r="H126" s="6"/>
      <c r="I126" s="60"/>
      <c r="J126" s="14">
        <v>45</v>
      </c>
      <c r="N126" s="27"/>
      <c r="O126" s="27"/>
    </row>
    <row r="127" spans="1:16">
      <c r="A127" s="5"/>
      <c r="B127" s="5"/>
      <c r="C127" s="5"/>
      <c r="D127" s="5"/>
      <c r="E127" s="6"/>
      <c r="F127" s="72">
        <v>1045133780.125</v>
      </c>
      <c r="G127" s="20"/>
      <c r="H127" s="6"/>
      <c r="I127" s="60"/>
      <c r="J127" s="14">
        <v>46</v>
      </c>
      <c r="N127" s="27"/>
      <c r="O127" s="27"/>
    </row>
    <row r="128" spans="1:16">
      <c r="A128" s="5"/>
      <c r="B128" s="5"/>
      <c r="C128" s="5"/>
      <c r="D128" s="5"/>
      <c r="E128" s="6"/>
      <c r="F128" s="67"/>
      <c r="G128" s="31">
        <v>99512154.480000019</v>
      </c>
      <c r="H128" s="6"/>
      <c r="I128" s="60"/>
      <c r="J128" s="14">
        <v>47</v>
      </c>
    </row>
    <row r="129" spans="1:10">
      <c r="A129" s="5"/>
      <c r="B129" s="5"/>
      <c r="C129" s="5"/>
      <c r="D129" s="5"/>
      <c r="E129" s="6"/>
      <c r="F129" s="31">
        <v>314460862.90416676</v>
      </c>
      <c r="G129" s="20"/>
      <c r="H129" s="6"/>
      <c r="I129" s="60"/>
      <c r="J129" s="14">
        <v>48</v>
      </c>
    </row>
    <row r="130" spans="1:10">
      <c r="A130" s="5"/>
      <c r="B130" s="5">
        <v>4</v>
      </c>
      <c r="C130" s="5" t="s">
        <v>13</v>
      </c>
      <c r="D130" s="5" t="s">
        <v>14</v>
      </c>
      <c r="E130" s="6">
        <v>8449873966</v>
      </c>
      <c r="F130" s="20"/>
      <c r="G130" s="20"/>
      <c r="H130" s="6">
        <f t="shared" ref="H130:H138" si="2">E130+F130-G130</f>
        <v>8449873966</v>
      </c>
      <c r="I130" s="60"/>
    </row>
    <row r="131" spans="1:10">
      <c r="A131" s="5"/>
      <c r="B131" s="5" t="s">
        <v>13</v>
      </c>
      <c r="C131" s="5"/>
      <c r="D131" s="5" t="s">
        <v>9</v>
      </c>
      <c r="E131" s="6">
        <v>285163902.19999999</v>
      </c>
      <c r="F131" s="20"/>
      <c r="G131" s="20"/>
      <c r="H131" s="6">
        <f t="shared" si="2"/>
        <v>285163902.19999999</v>
      </c>
      <c r="I131" s="60"/>
    </row>
    <row r="132" spans="1:10">
      <c r="A132" s="5"/>
      <c r="B132" s="5" t="s">
        <v>13</v>
      </c>
      <c r="C132" s="5"/>
      <c r="D132" s="5" t="s">
        <v>10</v>
      </c>
      <c r="E132" s="6">
        <v>1807447481.6300001</v>
      </c>
      <c r="F132" s="20"/>
      <c r="G132" s="20"/>
      <c r="H132" s="6">
        <f t="shared" si="2"/>
        <v>1807447481.6300001</v>
      </c>
      <c r="I132" s="60"/>
    </row>
    <row r="133" spans="1:10">
      <c r="A133" s="5"/>
      <c r="B133" s="5">
        <v>5</v>
      </c>
      <c r="C133" s="5" t="s">
        <v>15</v>
      </c>
      <c r="D133" s="5" t="s">
        <v>16</v>
      </c>
      <c r="E133" s="6">
        <v>8198050</v>
      </c>
      <c r="F133" s="20"/>
      <c r="G133" s="20"/>
      <c r="H133" s="6">
        <f t="shared" si="2"/>
        <v>8198050</v>
      </c>
      <c r="I133" s="60"/>
    </row>
    <row r="134" spans="1:10">
      <c r="A134" s="5"/>
      <c r="B134" s="5" t="s">
        <v>15</v>
      </c>
      <c r="C134" s="5"/>
      <c r="D134" s="5" t="s">
        <v>17</v>
      </c>
      <c r="E134" s="6">
        <v>0</v>
      </c>
      <c r="F134" s="20"/>
      <c r="G134" s="20"/>
      <c r="H134" s="6">
        <f t="shared" si="2"/>
        <v>0</v>
      </c>
      <c r="I134" s="60"/>
    </row>
    <row r="135" spans="1:10">
      <c r="A135" s="5"/>
      <c r="B135" s="5" t="s">
        <v>15</v>
      </c>
      <c r="C135" s="5"/>
      <c r="D135" s="5" t="s">
        <v>10</v>
      </c>
      <c r="E135" s="6">
        <v>0</v>
      </c>
      <c r="F135" s="20"/>
      <c r="G135" s="20"/>
      <c r="H135" s="6">
        <f t="shared" si="2"/>
        <v>0</v>
      </c>
      <c r="I135" s="60"/>
    </row>
    <row r="136" spans="1:10">
      <c r="A136" s="5"/>
      <c r="B136" s="5">
        <v>6</v>
      </c>
      <c r="C136" s="5" t="s">
        <v>18</v>
      </c>
      <c r="D136" s="5" t="s">
        <v>19</v>
      </c>
      <c r="E136" s="6">
        <v>0</v>
      </c>
      <c r="F136" s="20"/>
      <c r="G136" s="20"/>
      <c r="H136" s="6">
        <f t="shared" si="2"/>
        <v>0</v>
      </c>
      <c r="I136" s="60"/>
    </row>
    <row r="137" spans="1:10">
      <c r="A137" s="5"/>
      <c r="B137" s="5" t="s">
        <v>18</v>
      </c>
      <c r="C137" s="5"/>
      <c r="D137" s="5" t="s">
        <v>17</v>
      </c>
      <c r="E137" s="6">
        <v>0</v>
      </c>
      <c r="F137" s="20"/>
      <c r="G137" s="20"/>
      <c r="H137" s="6">
        <f t="shared" si="2"/>
        <v>0</v>
      </c>
      <c r="I137" s="60"/>
    </row>
    <row r="138" spans="1:10">
      <c r="A138" s="5"/>
      <c r="B138" s="5" t="s">
        <v>18</v>
      </c>
      <c r="C138" s="5"/>
      <c r="D138" s="5" t="s">
        <v>10</v>
      </c>
      <c r="E138" s="6">
        <v>0</v>
      </c>
      <c r="F138" s="20"/>
      <c r="G138" s="20"/>
      <c r="H138" s="6">
        <f t="shared" si="2"/>
        <v>0</v>
      </c>
      <c r="I138" s="60"/>
    </row>
    <row r="139" spans="1:10">
      <c r="A139" s="5">
        <v>1</v>
      </c>
      <c r="B139" s="5" t="s">
        <v>20</v>
      </c>
      <c r="C139" s="5"/>
      <c r="D139" s="5" t="s">
        <v>21</v>
      </c>
      <c r="E139" s="6">
        <f>E103+E104+E114+E130+E133+E136</f>
        <v>316920647723</v>
      </c>
      <c r="F139" s="20"/>
      <c r="G139" s="20"/>
      <c r="H139" s="6">
        <f>H103+H104+H114+H130+H133+H136</f>
        <v>316920647723</v>
      </c>
      <c r="I139" s="60"/>
    </row>
    <row r="140" spans="1:10">
      <c r="A140" s="5">
        <v>1</v>
      </c>
      <c r="B140" s="5" t="s">
        <v>20</v>
      </c>
      <c r="C140" s="5"/>
      <c r="D140" s="5" t="s">
        <v>22</v>
      </c>
      <c r="E140" s="6">
        <f>E110+E123+E132+E135+E138</f>
        <v>88424798245.030014</v>
      </c>
      <c r="F140" s="20"/>
      <c r="G140" s="20"/>
      <c r="H140" s="6">
        <f>H110+H123+H132+H135+H138</f>
        <v>89827281588.469818</v>
      </c>
      <c r="I140" s="60"/>
    </row>
    <row r="141" spans="1:10">
      <c r="A141" s="5">
        <v>1</v>
      </c>
      <c r="B141" s="5" t="s">
        <v>20</v>
      </c>
      <c r="C141" s="5"/>
      <c r="D141" s="5" t="s">
        <v>23</v>
      </c>
      <c r="E141" s="6">
        <f>E139-E140</f>
        <v>228495849477.96997</v>
      </c>
      <c r="F141" s="20"/>
      <c r="G141" s="20"/>
      <c r="H141" s="6">
        <f>H139-H140</f>
        <v>227093366134.53018</v>
      </c>
      <c r="I141" s="60"/>
    </row>
    <row r="142" spans="1:10">
      <c r="A142" s="5"/>
      <c r="B142" s="5">
        <v>7</v>
      </c>
      <c r="C142" s="5"/>
      <c r="D142" s="5" t="s">
        <v>24</v>
      </c>
      <c r="E142" s="6"/>
      <c r="F142" s="20"/>
      <c r="G142" s="20"/>
      <c r="H142" s="6"/>
      <c r="I142" s="60"/>
    </row>
    <row r="143" spans="1:10">
      <c r="A143" s="5"/>
      <c r="B143" s="5" t="s">
        <v>25</v>
      </c>
      <c r="C143" s="5"/>
      <c r="D143" s="5" t="s">
        <v>26</v>
      </c>
      <c r="E143" s="6">
        <v>0</v>
      </c>
      <c r="F143" s="20"/>
      <c r="G143" s="20"/>
      <c r="H143" s="6">
        <v>0</v>
      </c>
      <c r="I143" s="60"/>
    </row>
    <row r="144" spans="1:10">
      <c r="A144" s="5"/>
      <c r="B144" s="5" t="s">
        <v>25</v>
      </c>
      <c r="C144" s="5"/>
      <c r="D144" s="5" t="s">
        <v>17</v>
      </c>
      <c r="E144" s="6">
        <v>0</v>
      </c>
      <c r="F144" s="20"/>
      <c r="G144" s="20"/>
      <c r="H144" s="6">
        <v>0</v>
      </c>
      <c r="I144" s="60"/>
    </row>
    <row r="145" spans="1:10">
      <c r="A145" s="5"/>
      <c r="B145" s="5" t="s">
        <v>25</v>
      </c>
      <c r="C145" s="5"/>
      <c r="D145" s="5" t="s">
        <v>10</v>
      </c>
      <c r="E145" s="6">
        <v>0</v>
      </c>
      <c r="F145" s="20"/>
      <c r="G145" s="20"/>
      <c r="H145" s="6">
        <v>0</v>
      </c>
      <c r="I145" s="60"/>
    </row>
    <row r="146" spans="1:10">
      <c r="A146" s="5"/>
      <c r="B146" s="5" t="s">
        <v>27</v>
      </c>
      <c r="C146" s="5"/>
      <c r="D146" s="5" t="s">
        <v>28</v>
      </c>
      <c r="E146" s="6">
        <v>309797000</v>
      </c>
      <c r="F146" s="20"/>
      <c r="G146" s="20"/>
      <c r="H146" s="6">
        <v>309797000</v>
      </c>
      <c r="I146" s="60"/>
    </row>
    <row r="147" spans="1:10">
      <c r="A147" s="5"/>
      <c r="B147" s="5" t="s">
        <v>27</v>
      </c>
      <c r="C147" s="5"/>
      <c r="D147" s="5" t="s">
        <v>17</v>
      </c>
      <c r="E147" s="6">
        <v>12168750</v>
      </c>
      <c r="F147" s="20"/>
      <c r="G147" s="20"/>
      <c r="H147" s="6">
        <v>12168750</v>
      </c>
      <c r="I147" s="60"/>
    </row>
    <row r="148" spans="1:10">
      <c r="A148" s="5"/>
      <c r="B148" s="5" t="s">
        <v>27</v>
      </c>
      <c r="C148" s="5"/>
      <c r="D148" s="5" t="s">
        <v>10</v>
      </c>
      <c r="E148" s="6">
        <v>285562625</v>
      </c>
      <c r="F148" s="20"/>
      <c r="G148" s="20"/>
      <c r="H148" s="6">
        <v>285562625</v>
      </c>
      <c r="I148" s="60"/>
    </row>
    <row r="149" spans="1:10">
      <c r="A149" s="5"/>
      <c r="B149" s="5" t="s">
        <v>29</v>
      </c>
      <c r="C149" s="5"/>
      <c r="D149" s="5" t="s">
        <v>30</v>
      </c>
      <c r="E149" s="6">
        <v>2161423746</v>
      </c>
      <c r="F149" s="20"/>
      <c r="G149" s="20"/>
      <c r="H149" s="6">
        <v>2161423746</v>
      </c>
      <c r="I149" s="60"/>
    </row>
    <row r="150" spans="1:10">
      <c r="A150" s="5"/>
      <c r="B150" s="5" t="s">
        <v>29</v>
      </c>
      <c r="C150" s="5"/>
      <c r="D150" s="5" t="s">
        <v>17</v>
      </c>
      <c r="E150" s="6">
        <v>0</v>
      </c>
      <c r="F150" s="20"/>
      <c r="G150" s="20"/>
      <c r="H150" s="6">
        <v>0</v>
      </c>
      <c r="I150" s="60"/>
    </row>
    <row r="151" spans="1:10">
      <c r="A151" s="5"/>
      <c r="B151" s="5" t="s">
        <v>29</v>
      </c>
      <c r="C151" s="5"/>
      <c r="D151" s="5" t="s">
        <v>10</v>
      </c>
      <c r="E151" s="6">
        <v>2002275492.1000001</v>
      </c>
      <c r="F151" s="20"/>
      <c r="G151" s="20"/>
      <c r="H151" s="6">
        <v>2002275492.1000001</v>
      </c>
      <c r="I151" s="60"/>
    </row>
    <row r="152" spans="1:10">
      <c r="A152" s="5"/>
      <c r="B152" s="5" t="s">
        <v>31</v>
      </c>
      <c r="C152" s="5"/>
      <c r="D152" s="5" t="s">
        <v>32</v>
      </c>
      <c r="E152" s="6">
        <v>47489000</v>
      </c>
      <c r="F152" s="20"/>
      <c r="G152" s="20"/>
      <c r="H152" s="6">
        <v>47489000</v>
      </c>
      <c r="I152" s="60"/>
    </row>
    <row r="153" spans="1:10">
      <c r="A153" s="5"/>
      <c r="B153" s="5" t="s">
        <v>31</v>
      </c>
      <c r="C153" s="5"/>
      <c r="D153" s="5" t="s">
        <v>17</v>
      </c>
      <c r="E153" s="6">
        <v>0</v>
      </c>
      <c r="F153" s="20"/>
      <c r="G153" s="20"/>
      <c r="H153" s="6">
        <v>0</v>
      </c>
      <c r="I153" s="60"/>
    </row>
    <row r="154" spans="1:10">
      <c r="A154" s="5"/>
      <c r="B154" s="5" t="s">
        <v>31</v>
      </c>
      <c r="C154" s="5"/>
      <c r="D154" s="5" t="s">
        <v>10</v>
      </c>
      <c r="E154" s="6">
        <v>0</v>
      </c>
      <c r="F154" s="20"/>
      <c r="G154" s="20"/>
      <c r="H154" s="6">
        <v>0</v>
      </c>
      <c r="I154" s="60"/>
    </row>
    <row r="155" spans="1:10">
      <c r="A155" s="5">
        <v>2</v>
      </c>
      <c r="B155" s="5" t="s">
        <v>20</v>
      </c>
      <c r="C155" s="5"/>
      <c r="D155" s="5" t="s">
        <v>33</v>
      </c>
      <c r="E155" s="6">
        <f>E143+E146+E149+E152</f>
        <v>2518709746</v>
      </c>
      <c r="F155" s="20"/>
      <c r="G155" s="20"/>
      <c r="H155" s="6">
        <f>H143+H146+H149+H152</f>
        <v>2518709746</v>
      </c>
      <c r="I155" s="60"/>
    </row>
    <row r="156" spans="1:10">
      <c r="A156" s="5">
        <v>2</v>
      </c>
      <c r="B156" s="5" t="s">
        <v>20</v>
      </c>
      <c r="C156" s="5"/>
      <c r="D156" s="5" t="s">
        <v>132</v>
      </c>
      <c r="E156" s="6">
        <f>E145+E148+E151+E154</f>
        <v>2287838117.1000004</v>
      </c>
      <c r="F156" s="20"/>
      <c r="G156" s="20"/>
      <c r="H156" s="6">
        <f>H145+H148+H151+H154</f>
        <v>2287838117.1000004</v>
      </c>
      <c r="I156" s="60"/>
    </row>
    <row r="157" spans="1:10">
      <c r="A157" s="5">
        <v>2</v>
      </c>
      <c r="B157" s="5" t="s">
        <v>20</v>
      </c>
      <c r="C157" s="5"/>
      <c r="D157" s="5" t="s">
        <v>34</v>
      </c>
      <c r="E157" s="6">
        <f>E155-E156</f>
        <v>230871628.89999962</v>
      </c>
      <c r="F157" s="20"/>
      <c r="G157" s="20"/>
      <c r="H157" s="6">
        <f>H155-H156</f>
        <v>230871628.89999962</v>
      </c>
      <c r="I157" s="60"/>
    </row>
    <row r="158" spans="1:10">
      <c r="A158" s="5"/>
      <c r="B158" s="5"/>
      <c r="C158" s="5"/>
      <c r="D158" s="5"/>
      <c r="E158" s="6"/>
      <c r="F158" s="20"/>
      <c r="G158" s="20"/>
      <c r="H158" s="6"/>
      <c r="I158" s="60"/>
    </row>
    <row r="159" spans="1:10">
      <c r="A159" s="5">
        <v>4</v>
      </c>
      <c r="B159" s="5" t="s">
        <v>37</v>
      </c>
      <c r="C159" s="5"/>
      <c r="D159" s="5"/>
      <c r="E159" s="6"/>
      <c r="F159" s="20"/>
      <c r="G159" s="20"/>
      <c r="H159" s="6"/>
      <c r="I159" s="60"/>
    </row>
    <row r="160" spans="1:10">
      <c r="A160" s="5"/>
      <c r="B160" s="5">
        <v>1</v>
      </c>
      <c r="C160" s="5" t="s">
        <v>5</v>
      </c>
      <c r="D160" s="5" t="s">
        <v>6</v>
      </c>
      <c r="E160" s="6">
        <v>222735294085</v>
      </c>
      <c r="F160" s="39">
        <v>1066224000</v>
      </c>
      <c r="G160" s="20"/>
      <c r="H160" s="6">
        <f>E160+F160-G160</f>
        <v>223801518085</v>
      </c>
      <c r="I160" s="60"/>
      <c r="J160" s="14">
        <v>56</v>
      </c>
    </row>
    <row r="161" spans="1:9">
      <c r="A161" s="5"/>
      <c r="B161" s="5">
        <v>2</v>
      </c>
      <c r="C161" s="5" t="s">
        <v>7</v>
      </c>
      <c r="D161" s="5" t="s">
        <v>8</v>
      </c>
      <c r="E161" s="6">
        <v>9605471657</v>
      </c>
      <c r="F161" s="20"/>
      <c r="G161" s="20"/>
      <c r="H161" s="6">
        <f t="shared" ref="H161:H175" si="3">E161+F161-G161</f>
        <v>9605471657</v>
      </c>
      <c r="I161" s="60"/>
    </row>
    <row r="162" spans="1:9">
      <c r="A162" s="5"/>
      <c r="B162" s="5" t="s">
        <v>7</v>
      </c>
      <c r="C162" s="5"/>
      <c r="D162" s="5" t="s">
        <v>9</v>
      </c>
      <c r="E162" s="6">
        <v>821153631.11000001</v>
      </c>
      <c r="F162" s="20"/>
      <c r="G162" s="20"/>
      <c r="H162" s="6">
        <f t="shared" si="3"/>
        <v>821153631.11000001</v>
      </c>
      <c r="I162" s="60"/>
    </row>
    <row r="163" spans="1:9">
      <c r="A163" s="5"/>
      <c r="B163" s="5" t="s">
        <v>7</v>
      </c>
      <c r="C163" s="5"/>
      <c r="D163" s="5" t="s">
        <v>10</v>
      </c>
      <c r="E163" s="6">
        <v>4843123074.9799995</v>
      </c>
      <c r="F163" s="20"/>
      <c r="G163" s="20"/>
      <c r="H163" s="6">
        <f t="shared" si="3"/>
        <v>4843123074.9799995</v>
      </c>
      <c r="I163" s="60"/>
    </row>
    <row r="164" spans="1:9">
      <c r="A164" s="5"/>
      <c r="B164" s="5">
        <v>3</v>
      </c>
      <c r="C164" s="5" t="s">
        <v>11</v>
      </c>
      <c r="D164" s="5" t="s">
        <v>12</v>
      </c>
      <c r="E164" s="6">
        <v>62363467427</v>
      </c>
      <c r="F164" s="20"/>
      <c r="G164" s="20"/>
      <c r="H164" s="6">
        <f t="shared" si="3"/>
        <v>62363467427</v>
      </c>
      <c r="I164" s="60"/>
    </row>
    <row r="165" spans="1:9">
      <c r="A165" s="5"/>
      <c r="B165" s="5" t="s">
        <v>11</v>
      </c>
      <c r="C165" s="5"/>
      <c r="D165" s="5" t="s">
        <v>9</v>
      </c>
      <c r="E165" s="6">
        <v>853833078.58000004</v>
      </c>
      <c r="F165" s="20"/>
      <c r="G165" s="20"/>
      <c r="H165" s="6">
        <f t="shared" si="3"/>
        <v>853833078.58000004</v>
      </c>
      <c r="I165" s="60"/>
    </row>
    <row r="166" spans="1:9">
      <c r="A166" s="5"/>
      <c r="B166" s="5" t="s">
        <v>11</v>
      </c>
      <c r="C166" s="5"/>
      <c r="D166" s="5" t="s">
        <v>10</v>
      </c>
      <c r="E166" s="6">
        <v>2563094724.0300002</v>
      </c>
      <c r="F166" s="20"/>
      <c r="G166" s="20"/>
      <c r="H166" s="6">
        <f t="shared" si="3"/>
        <v>2563094724.0300002</v>
      </c>
      <c r="I166" s="60"/>
    </row>
    <row r="167" spans="1:9">
      <c r="A167" s="5"/>
      <c r="B167" s="5">
        <v>4</v>
      </c>
      <c r="C167" s="5" t="s">
        <v>13</v>
      </c>
      <c r="D167" s="5" t="s">
        <v>14</v>
      </c>
      <c r="E167" s="6">
        <v>1579125223401</v>
      </c>
      <c r="F167" s="20"/>
      <c r="G167" s="20"/>
      <c r="H167" s="6">
        <f t="shared" si="3"/>
        <v>1579125223401</v>
      </c>
      <c r="I167" s="60"/>
    </row>
    <row r="168" spans="1:9">
      <c r="A168" s="5"/>
      <c r="B168" s="5" t="s">
        <v>13</v>
      </c>
      <c r="C168" s="5"/>
      <c r="D168" s="5" t="s">
        <v>9</v>
      </c>
      <c r="E168" s="6">
        <v>30822732424.520004</v>
      </c>
      <c r="F168" s="20"/>
      <c r="G168" s="20"/>
      <c r="H168" s="6">
        <f t="shared" si="3"/>
        <v>30822732424.520004</v>
      </c>
      <c r="I168" s="60"/>
    </row>
    <row r="169" spans="1:9">
      <c r="A169" s="5"/>
      <c r="B169" s="5" t="s">
        <v>13</v>
      </c>
      <c r="C169" s="5"/>
      <c r="D169" s="5" t="s">
        <v>10</v>
      </c>
      <c r="E169" s="6">
        <v>692844926903.21008</v>
      </c>
      <c r="F169" s="20"/>
      <c r="G169" s="20"/>
      <c r="H169" s="6">
        <f t="shared" si="3"/>
        <v>692844926903.21008</v>
      </c>
      <c r="I169" s="60"/>
    </row>
    <row r="170" spans="1:9">
      <c r="A170" s="5"/>
      <c r="B170" s="5">
        <v>5</v>
      </c>
      <c r="C170" s="5" t="s">
        <v>15</v>
      </c>
      <c r="D170" s="5" t="s">
        <v>16</v>
      </c>
      <c r="E170" s="6">
        <v>897102000</v>
      </c>
      <c r="F170" s="20"/>
      <c r="G170" s="20"/>
      <c r="H170" s="6">
        <f t="shared" si="3"/>
        <v>897102000</v>
      </c>
      <c r="I170" s="60"/>
    </row>
    <row r="171" spans="1:9">
      <c r="A171" s="5"/>
      <c r="B171" s="5" t="s">
        <v>15</v>
      </c>
      <c r="C171" s="5"/>
      <c r="D171" s="5" t="s">
        <v>17</v>
      </c>
      <c r="E171" s="6">
        <v>0</v>
      </c>
      <c r="F171" s="20"/>
      <c r="G171" s="20"/>
      <c r="H171" s="6">
        <f t="shared" si="3"/>
        <v>0</v>
      </c>
      <c r="I171" s="60"/>
    </row>
    <row r="172" spans="1:9">
      <c r="A172" s="5"/>
      <c r="B172" s="5" t="s">
        <v>15</v>
      </c>
      <c r="C172" s="5"/>
      <c r="D172" s="5" t="s">
        <v>10</v>
      </c>
      <c r="E172" s="6">
        <v>350000</v>
      </c>
      <c r="F172" s="20"/>
      <c r="G172" s="20"/>
      <c r="H172" s="6">
        <f t="shared" si="3"/>
        <v>350000</v>
      </c>
      <c r="I172" s="60"/>
    </row>
    <row r="173" spans="1:9">
      <c r="A173" s="5"/>
      <c r="B173" s="5">
        <v>6</v>
      </c>
      <c r="C173" s="5" t="s">
        <v>18</v>
      </c>
      <c r="D173" s="5" t="s">
        <v>19</v>
      </c>
      <c r="E173" s="6">
        <v>0</v>
      </c>
      <c r="F173" s="20"/>
      <c r="G173" s="20"/>
      <c r="H173" s="6">
        <f t="shared" si="3"/>
        <v>0</v>
      </c>
      <c r="I173" s="60"/>
    </row>
    <row r="174" spans="1:9">
      <c r="A174" s="5"/>
      <c r="B174" s="5" t="s">
        <v>18</v>
      </c>
      <c r="C174" s="5"/>
      <c r="D174" s="5" t="s">
        <v>17</v>
      </c>
      <c r="E174" s="6">
        <v>0</v>
      </c>
      <c r="F174" s="20"/>
      <c r="G174" s="20"/>
      <c r="H174" s="6">
        <f t="shared" si="3"/>
        <v>0</v>
      </c>
      <c r="I174" s="60"/>
    </row>
    <row r="175" spans="1:9">
      <c r="A175" s="5"/>
      <c r="B175" s="5" t="s">
        <v>18</v>
      </c>
      <c r="C175" s="5"/>
      <c r="D175" s="5" t="s">
        <v>10</v>
      </c>
      <c r="E175" s="6">
        <v>0</v>
      </c>
      <c r="F175" s="20"/>
      <c r="G175" s="20"/>
      <c r="H175" s="6">
        <f t="shared" si="3"/>
        <v>0</v>
      </c>
      <c r="I175" s="60"/>
    </row>
    <row r="176" spans="1:9">
      <c r="A176" s="5">
        <v>1</v>
      </c>
      <c r="B176" s="5" t="s">
        <v>20</v>
      </c>
      <c r="C176" s="5"/>
      <c r="D176" s="5" t="s">
        <v>21</v>
      </c>
      <c r="E176" s="6">
        <f>E160+E161+E164+E167+E170+E173</f>
        <v>1874726558570</v>
      </c>
      <c r="F176" s="20"/>
      <c r="G176" s="20"/>
      <c r="H176" s="6">
        <f>H160+H161+H164+H167+H170+H173</f>
        <v>1875792782570</v>
      </c>
      <c r="I176" s="60"/>
    </row>
    <row r="177" spans="1:9">
      <c r="A177" s="5">
        <v>1</v>
      </c>
      <c r="B177" s="5" t="s">
        <v>20</v>
      </c>
      <c r="C177" s="5"/>
      <c r="D177" s="5" t="s">
        <v>22</v>
      </c>
      <c r="E177" s="6">
        <f>E163+E166+E169+E172+E175</f>
        <v>700251494702.22009</v>
      </c>
      <c r="F177" s="20"/>
      <c r="G177" s="20"/>
      <c r="H177" s="6">
        <f>H163+H166+H169+H172+H175</f>
        <v>700251494702.22009</v>
      </c>
      <c r="I177" s="60"/>
    </row>
    <row r="178" spans="1:9">
      <c r="A178" s="5">
        <v>1</v>
      </c>
      <c r="B178" s="5" t="s">
        <v>20</v>
      </c>
      <c r="C178" s="5"/>
      <c r="D178" s="5" t="s">
        <v>23</v>
      </c>
      <c r="E178" s="6">
        <f>E176-E177</f>
        <v>1174475063867.7798</v>
      </c>
      <c r="F178" s="20"/>
      <c r="G178" s="20"/>
      <c r="H178" s="6">
        <f>H176-H177</f>
        <v>1175541287867.7798</v>
      </c>
      <c r="I178" s="60"/>
    </row>
    <row r="179" spans="1:9">
      <c r="A179" s="5"/>
      <c r="B179" s="5">
        <v>7</v>
      </c>
      <c r="C179" s="5"/>
      <c r="D179" s="5" t="s">
        <v>24</v>
      </c>
      <c r="E179" s="6"/>
      <c r="F179" s="20"/>
      <c r="G179" s="20"/>
      <c r="H179" s="6"/>
      <c r="I179" s="60"/>
    </row>
    <row r="180" spans="1:9">
      <c r="A180" s="5"/>
      <c r="B180" s="5" t="s">
        <v>25</v>
      </c>
      <c r="C180" s="5"/>
      <c r="D180" s="5" t="s">
        <v>26</v>
      </c>
      <c r="E180" s="6">
        <v>0</v>
      </c>
      <c r="F180" s="20"/>
      <c r="G180" s="20"/>
      <c r="H180" s="6">
        <v>0</v>
      </c>
      <c r="I180" s="60"/>
    </row>
    <row r="181" spans="1:9">
      <c r="A181" s="5"/>
      <c r="B181" s="5" t="s">
        <v>25</v>
      </c>
      <c r="C181" s="5"/>
      <c r="D181" s="5" t="s">
        <v>17</v>
      </c>
      <c r="E181" s="6">
        <v>0</v>
      </c>
      <c r="F181" s="20"/>
      <c r="G181" s="20"/>
      <c r="H181" s="6">
        <v>0</v>
      </c>
      <c r="I181" s="60"/>
    </row>
    <row r="182" spans="1:9">
      <c r="A182" s="5"/>
      <c r="B182" s="5" t="s">
        <v>25</v>
      </c>
      <c r="C182" s="5"/>
      <c r="D182" s="5" t="s">
        <v>10</v>
      </c>
      <c r="E182" s="6">
        <v>0</v>
      </c>
      <c r="F182" s="20"/>
      <c r="G182" s="20"/>
      <c r="H182" s="6">
        <v>0</v>
      </c>
      <c r="I182" s="60"/>
    </row>
    <row r="183" spans="1:9">
      <c r="A183" s="5"/>
      <c r="B183" s="5" t="s">
        <v>27</v>
      </c>
      <c r="C183" s="5"/>
      <c r="D183" s="5" t="s">
        <v>28</v>
      </c>
      <c r="E183" s="6">
        <v>113624780</v>
      </c>
      <c r="F183" s="20"/>
      <c r="G183" s="20"/>
      <c r="H183" s="6">
        <v>113624780</v>
      </c>
      <c r="I183" s="60"/>
    </row>
    <row r="184" spans="1:9">
      <c r="A184" s="5"/>
      <c r="B184" s="5" t="s">
        <v>27</v>
      </c>
      <c r="C184" s="5"/>
      <c r="D184" s="5" t="s">
        <v>17</v>
      </c>
      <c r="E184" s="6">
        <v>14203097.5</v>
      </c>
      <c r="F184" s="20"/>
      <c r="G184" s="20"/>
      <c r="H184" s="6">
        <v>14203097.5</v>
      </c>
      <c r="I184" s="60"/>
    </row>
    <row r="185" spans="1:9">
      <c r="A185" s="5"/>
      <c r="B185" s="5" t="s">
        <v>27</v>
      </c>
      <c r="C185" s="5"/>
      <c r="D185" s="5" t="s">
        <v>10</v>
      </c>
      <c r="E185" s="6">
        <v>14203097.5</v>
      </c>
      <c r="F185" s="20"/>
      <c r="G185" s="20"/>
      <c r="H185" s="6">
        <v>14203097.5</v>
      </c>
      <c r="I185" s="60"/>
    </row>
    <row r="186" spans="1:9">
      <c r="A186" s="5"/>
      <c r="B186" s="5" t="s">
        <v>29</v>
      </c>
      <c r="C186" s="5"/>
      <c r="D186" s="5" t="s">
        <v>30</v>
      </c>
      <c r="E186" s="6">
        <v>15170974738</v>
      </c>
      <c r="F186" s="20"/>
      <c r="G186" s="20"/>
      <c r="H186" s="6">
        <v>15170974738</v>
      </c>
      <c r="I186" s="60"/>
    </row>
    <row r="187" spans="1:9">
      <c r="A187" s="5"/>
      <c r="B187" s="5" t="s">
        <v>29</v>
      </c>
      <c r="C187" s="5"/>
      <c r="D187" s="5" t="s">
        <v>17</v>
      </c>
      <c r="E187" s="6">
        <v>0</v>
      </c>
      <c r="F187" s="20"/>
      <c r="G187" s="20"/>
      <c r="H187" s="6">
        <v>0</v>
      </c>
      <c r="I187" s="60"/>
    </row>
    <row r="188" spans="1:9">
      <c r="A188" s="5"/>
      <c r="B188" s="5" t="s">
        <v>29</v>
      </c>
      <c r="C188" s="5"/>
      <c r="D188" s="5" t="s">
        <v>10</v>
      </c>
      <c r="E188" s="6">
        <v>4578525543.6000004</v>
      </c>
      <c r="F188" s="20"/>
      <c r="G188" s="20"/>
      <c r="H188" s="6">
        <v>4578525543.6000004</v>
      </c>
      <c r="I188" s="60"/>
    </row>
    <row r="189" spans="1:9">
      <c r="A189" s="5"/>
      <c r="B189" s="5" t="s">
        <v>31</v>
      </c>
      <c r="C189" s="5"/>
      <c r="D189" s="5" t="s">
        <v>32</v>
      </c>
      <c r="E189" s="6">
        <v>3332567599</v>
      </c>
      <c r="F189" s="20"/>
      <c r="G189" s="20"/>
      <c r="H189" s="6">
        <v>3332567599</v>
      </c>
      <c r="I189" s="60"/>
    </row>
    <row r="190" spans="1:9">
      <c r="A190" s="5"/>
      <c r="B190" s="5" t="s">
        <v>31</v>
      </c>
      <c r="C190" s="5"/>
      <c r="D190" s="5" t="s">
        <v>17</v>
      </c>
      <c r="E190" s="6">
        <v>0</v>
      </c>
      <c r="F190" s="20"/>
      <c r="G190" s="20"/>
      <c r="H190" s="6">
        <v>0</v>
      </c>
      <c r="I190" s="60"/>
    </row>
    <row r="191" spans="1:9">
      <c r="A191" s="5"/>
      <c r="B191" s="5" t="s">
        <v>31</v>
      </c>
      <c r="C191" s="5"/>
      <c r="D191" s="5" t="s">
        <v>10</v>
      </c>
      <c r="E191" s="6">
        <v>0</v>
      </c>
      <c r="F191" s="20"/>
      <c r="G191" s="20"/>
      <c r="H191" s="6">
        <v>0</v>
      </c>
      <c r="I191" s="60"/>
    </row>
    <row r="192" spans="1:9">
      <c r="A192" s="5">
        <v>2</v>
      </c>
      <c r="B192" s="5" t="s">
        <v>20</v>
      </c>
      <c r="C192" s="5"/>
      <c r="D192" s="5" t="s">
        <v>33</v>
      </c>
      <c r="E192" s="6">
        <f>E180+E183+E186+E189</f>
        <v>18617167117</v>
      </c>
      <c r="F192" s="20"/>
      <c r="G192" s="20"/>
      <c r="H192" s="6">
        <f>H180+H183+H186+H189</f>
        <v>18617167117</v>
      </c>
      <c r="I192" s="60"/>
    </row>
    <row r="193" spans="1:9">
      <c r="A193" s="5">
        <v>2</v>
      </c>
      <c r="B193" s="5" t="s">
        <v>20</v>
      </c>
      <c r="C193" s="5"/>
      <c r="D193" s="5" t="s">
        <v>132</v>
      </c>
      <c r="E193" s="6">
        <f>E182+E185+E188+E191</f>
        <v>4592728641.1000004</v>
      </c>
      <c r="F193" s="20"/>
      <c r="G193" s="20"/>
      <c r="H193" s="6">
        <f>H182+H185+H188+H191</f>
        <v>4592728641.1000004</v>
      </c>
      <c r="I193" s="60"/>
    </row>
    <row r="194" spans="1:9">
      <c r="A194" s="5">
        <v>2</v>
      </c>
      <c r="B194" s="5" t="s">
        <v>20</v>
      </c>
      <c r="C194" s="5"/>
      <c r="D194" s="5" t="s">
        <v>34</v>
      </c>
      <c r="E194" s="6">
        <f>E192-E193</f>
        <v>14024438475.9</v>
      </c>
      <c r="F194" s="20"/>
      <c r="G194" s="20"/>
      <c r="H194" s="6">
        <f>H192-H193</f>
        <v>14024438475.9</v>
      </c>
      <c r="I194" s="60"/>
    </row>
    <row r="195" spans="1:9">
      <c r="A195" s="5"/>
      <c r="B195" s="5"/>
      <c r="C195" s="5"/>
      <c r="D195" s="5"/>
      <c r="E195" s="6"/>
      <c r="F195" s="20"/>
      <c r="G195" s="20"/>
      <c r="H195" s="6"/>
      <c r="I195" s="60"/>
    </row>
    <row r="196" spans="1:9">
      <c r="A196" s="5">
        <v>5</v>
      </c>
      <c r="B196" s="5" t="s">
        <v>43</v>
      </c>
      <c r="C196" s="5"/>
      <c r="D196" s="5"/>
      <c r="E196" s="6"/>
      <c r="F196" s="20"/>
      <c r="G196" s="20"/>
      <c r="H196" s="6"/>
      <c r="I196" s="60"/>
    </row>
    <row r="197" spans="1:9">
      <c r="A197" s="5"/>
      <c r="B197" s="5">
        <v>1</v>
      </c>
      <c r="C197" s="5" t="s">
        <v>5</v>
      </c>
      <c r="D197" s="5" t="s">
        <v>6</v>
      </c>
      <c r="E197" s="6">
        <v>1301990000</v>
      </c>
      <c r="F197" s="20"/>
      <c r="G197" s="20"/>
      <c r="H197" s="6">
        <f>E197+F197-G197</f>
        <v>1301990000</v>
      </c>
      <c r="I197" s="60"/>
    </row>
    <row r="198" spans="1:9">
      <c r="A198" s="5"/>
      <c r="B198" s="5">
        <v>2</v>
      </c>
      <c r="C198" s="5" t="s">
        <v>7</v>
      </c>
      <c r="D198" s="5" t="s">
        <v>8</v>
      </c>
      <c r="E198" s="6">
        <v>3365091183</v>
      </c>
      <c r="F198" s="20"/>
      <c r="G198" s="20"/>
      <c r="H198" s="6">
        <f t="shared" ref="H198:H212" si="4">E198+F198-G198</f>
        <v>3365091183</v>
      </c>
      <c r="I198" s="60"/>
    </row>
    <row r="199" spans="1:9">
      <c r="A199" s="5"/>
      <c r="B199" s="5" t="s">
        <v>7</v>
      </c>
      <c r="C199" s="5"/>
      <c r="D199" s="5" t="s">
        <v>9</v>
      </c>
      <c r="E199" s="6">
        <v>434572142.86000001</v>
      </c>
      <c r="F199" s="20"/>
      <c r="G199" s="20"/>
      <c r="H199" s="6">
        <f t="shared" si="4"/>
        <v>434572142.86000001</v>
      </c>
      <c r="I199" s="60"/>
    </row>
    <row r="200" spans="1:9">
      <c r="A200" s="5"/>
      <c r="B200" s="5" t="s">
        <v>7</v>
      </c>
      <c r="C200" s="5"/>
      <c r="D200" s="5" t="s">
        <v>10</v>
      </c>
      <c r="E200" s="6">
        <v>2048884786.28</v>
      </c>
      <c r="F200" s="20"/>
      <c r="G200" s="20"/>
      <c r="H200" s="6">
        <f t="shared" si="4"/>
        <v>2048884786.28</v>
      </c>
      <c r="I200" s="60"/>
    </row>
    <row r="201" spans="1:9">
      <c r="A201" s="5"/>
      <c r="B201" s="5">
        <v>3</v>
      </c>
      <c r="C201" s="5" t="s">
        <v>11</v>
      </c>
      <c r="D201" s="5" t="s">
        <v>12</v>
      </c>
      <c r="E201" s="6">
        <v>2649468113</v>
      </c>
      <c r="F201" s="20"/>
      <c r="G201" s="20"/>
      <c r="H201" s="6">
        <f t="shared" si="4"/>
        <v>2649468113</v>
      </c>
      <c r="I201" s="60"/>
    </row>
    <row r="202" spans="1:9">
      <c r="A202" s="5"/>
      <c r="B202" s="5" t="s">
        <v>11</v>
      </c>
      <c r="C202" s="5"/>
      <c r="D202" s="5" t="s">
        <v>9</v>
      </c>
      <c r="E202" s="6">
        <v>53273274.829999998</v>
      </c>
      <c r="F202" s="20"/>
      <c r="G202" s="20"/>
      <c r="H202" s="6">
        <f t="shared" si="4"/>
        <v>53273274.829999998</v>
      </c>
      <c r="I202" s="60"/>
    </row>
    <row r="203" spans="1:9">
      <c r="A203" s="5"/>
      <c r="B203" s="5" t="s">
        <v>11</v>
      </c>
      <c r="C203" s="5"/>
      <c r="D203" s="5" t="s">
        <v>10</v>
      </c>
      <c r="E203" s="6">
        <v>1669534000.79</v>
      </c>
      <c r="F203" s="20"/>
      <c r="G203" s="20"/>
      <c r="H203" s="6">
        <f t="shared" si="4"/>
        <v>1669534000.79</v>
      </c>
      <c r="I203" s="60"/>
    </row>
    <row r="204" spans="1:9">
      <c r="A204" s="5"/>
      <c r="B204" s="5">
        <v>4</v>
      </c>
      <c r="C204" s="5" t="s">
        <v>13</v>
      </c>
      <c r="D204" s="5" t="s">
        <v>14</v>
      </c>
      <c r="E204" s="6">
        <v>215543887</v>
      </c>
      <c r="F204" s="20"/>
      <c r="G204" s="20"/>
      <c r="H204" s="6">
        <f t="shared" si="4"/>
        <v>215543887</v>
      </c>
      <c r="I204" s="60"/>
    </row>
    <row r="205" spans="1:9">
      <c r="A205" s="5"/>
      <c r="B205" s="5" t="s">
        <v>13</v>
      </c>
      <c r="C205" s="5"/>
      <c r="D205" s="5" t="s">
        <v>9</v>
      </c>
      <c r="E205" s="6">
        <v>18311113.93</v>
      </c>
      <c r="F205" s="20"/>
      <c r="G205" s="20"/>
      <c r="H205" s="6">
        <f t="shared" si="4"/>
        <v>18311113.93</v>
      </c>
      <c r="I205" s="60"/>
    </row>
    <row r="206" spans="1:9">
      <c r="A206" s="5"/>
      <c r="B206" s="5" t="s">
        <v>13</v>
      </c>
      <c r="C206" s="5"/>
      <c r="D206" s="5" t="s">
        <v>10</v>
      </c>
      <c r="E206" s="6">
        <v>62339884.82</v>
      </c>
      <c r="F206" s="20"/>
      <c r="G206" s="20"/>
      <c r="H206" s="6">
        <f t="shared" si="4"/>
        <v>62339884.82</v>
      </c>
      <c r="I206" s="60"/>
    </row>
    <row r="207" spans="1:9">
      <c r="A207" s="5"/>
      <c r="B207" s="5">
        <v>5</v>
      </c>
      <c r="C207" s="5" t="s">
        <v>15</v>
      </c>
      <c r="D207" s="5" t="s">
        <v>16</v>
      </c>
      <c r="E207" s="6">
        <v>5345900</v>
      </c>
      <c r="F207" s="20"/>
      <c r="G207" s="20"/>
      <c r="H207" s="6">
        <f t="shared" si="4"/>
        <v>5345900</v>
      </c>
      <c r="I207" s="60"/>
    </row>
    <row r="208" spans="1:9">
      <c r="A208" s="5"/>
      <c r="B208" s="5" t="s">
        <v>15</v>
      </c>
      <c r="C208" s="5"/>
      <c r="D208" s="5" t="s">
        <v>17</v>
      </c>
      <c r="E208" s="6">
        <v>0</v>
      </c>
      <c r="F208" s="20"/>
      <c r="G208" s="20"/>
      <c r="H208" s="6">
        <f t="shared" si="4"/>
        <v>0</v>
      </c>
      <c r="I208" s="60"/>
    </row>
    <row r="209" spans="1:9">
      <c r="A209" s="5"/>
      <c r="B209" s="5" t="s">
        <v>15</v>
      </c>
      <c r="C209" s="5"/>
      <c r="D209" s="5" t="s">
        <v>10</v>
      </c>
      <c r="E209" s="6">
        <v>0</v>
      </c>
      <c r="F209" s="20"/>
      <c r="G209" s="20"/>
      <c r="H209" s="6">
        <f t="shared" si="4"/>
        <v>0</v>
      </c>
      <c r="I209" s="60"/>
    </row>
    <row r="210" spans="1:9">
      <c r="A210" s="5"/>
      <c r="B210" s="5">
        <v>6</v>
      </c>
      <c r="C210" s="5" t="s">
        <v>18</v>
      </c>
      <c r="D210" s="5" t="s">
        <v>19</v>
      </c>
      <c r="E210" s="6">
        <v>0</v>
      </c>
      <c r="F210" s="20"/>
      <c r="G210" s="20"/>
      <c r="H210" s="6">
        <f t="shared" si="4"/>
        <v>0</v>
      </c>
      <c r="I210" s="60"/>
    </row>
    <row r="211" spans="1:9">
      <c r="A211" s="5"/>
      <c r="B211" s="5" t="s">
        <v>18</v>
      </c>
      <c r="C211" s="5"/>
      <c r="D211" s="5" t="s">
        <v>17</v>
      </c>
      <c r="E211" s="6">
        <v>0</v>
      </c>
      <c r="F211" s="20"/>
      <c r="G211" s="20"/>
      <c r="H211" s="6">
        <f t="shared" si="4"/>
        <v>0</v>
      </c>
      <c r="I211" s="60"/>
    </row>
    <row r="212" spans="1:9">
      <c r="A212" s="5"/>
      <c r="B212" s="5" t="s">
        <v>18</v>
      </c>
      <c r="C212" s="5"/>
      <c r="D212" s="5" t="s">
        <v>10</v>
      </c>
      <c r="E212" s="6">
        <v>0</v>
      </c>
      <c r="F212" s="20"/>
      <c r="G212" s="20"/>
      <c r="H212" s="6">
        <f t="shared" si="4"/>
        <v>0</v>
      </c>
      <c r="I212" s="60"/>
    </row>
    <row r="213" spans="1:9">
      <c r="A213" s="5">
        <v>1</v>
      </c>
      <c r="B213" s="5" t="s">
        <v>20</v>
      </c>
      <c r="C213" s="5"/>
      <c r="D213" s="5" t="s">
        <v>21</v>
      </c>
      <c r="E213" s="6">
        <f>E197+E198+E201+E204+E207+E210</f>
        <v>7537439083</v>
      </c>
      <c r="F213" s="20"/>
      <c r="G213" s="20"/>
      <c r="H213" s="6">
        <f>H197+H198+H201+H204+H207+H210</f>
        <v>7537439083</v>
      </c>
      <c r="I213" s="60"/>
    </row>
    <row r="214" spans="1:9">
      <c r="A214" s="5">
        <v>1</v>
      </c>
      <c r="B214" s="5" t="s">
        <v>20</v>
      </c>
      <c r="C214" s="5"/>
      <c r="D214" s="5" t="s">
        <v>22</v>
      </c>
      <c r="E214" s="6">
        <f>E200+E203+E206+E209+E212</f>
        <v>3780758671.8899999</v>
      </c>
      <c r="F214" s="20"/>
      <c r="G214" s="20"/>
      <c r="H214" s="6">
        <f>H200+H203+H206+H209+H212</f>
        <v>3780758671.8899999</v>
      </c>
      <c r="I214" s="60"/>
    </row>
    <row r="215" spans="1:9">
      <c r="A215" s="5">
        <v>1</v>
      </c>
      <c r="B215" s="5" t="s">
        <v>20</v>
      </c>
      <c r="C215" s="5"/>
      <c r="D215" s="5" t="s">
        <v>23</v>
      </c>
      <c r="E215" s="6">
        <f>E213-E214</f>
        <v>3756680411.1100001</v>
      </c>
      <c r="F215" s="20"/>
      <c r="G215" s="20"/>
      <c r="H215" s="6">
        <f>H213-H214</f>
        <v>3756680411.1100001</v>
      </c>
      <c r="I215" s="60"/>
    </row>
    <row r="216" spans="1:9">
      <c r="A216" s="5"/>
      <c r="B216" s="5">
        <v>7</v>
      </c>
      <c r="C216" s="5"/>
      <c r="D216" s="5" t="s">
        <v>24</v>
      </c>
      <c r="E216" s="6"/>
      <c r="F216" s="20"/>
      <c r="G216" s="20"/>
      <c r="H216" s="6"/>
      <c r="I216" s="60"/>
    </row>
    <row r="217" spans="1:9">
      <c r="A217" s="5"/>
      <c r="B217" s="5" t="s">
        <v>25</v>
      </c>
      <c r="C217" s="5"/>
      <c r="D217" s="5" t="s">
        <v>26</v>
      </c>
      <c r="E217" s="6">
        <v>0</v>
      </c>
      <c r="F217" s="20"/>
      <c r="G217" s="20"/>
      <c r="H217" s="6">
        <v>0</v>
      </c>
      <c r="I217" s="60"/>
    </row>
    <row r="218" spans="1:9">
      <c r="A218" s="5"/>
      <c r="B218" s="5" t="s">
        <v>25</v>
      </c>
      <c r="C218" s="5"/>
      <c r="D218" s="5" t="s">
        <v>17</v>
      </c>
      <c r="E218" s="6">
        <v>0</v>
      </c>
      <c r="F218" s="20"/>
      <c r="G218" s="20"/>
      <c r="H218" s="6">
        <v>0</v>
      </c>
      <c r="I218" s="60"/>
    </row>
    <row r="219" spans="1:9">
      <c r="A219" s="5"/>
      <c r="B219" s="5" t="s">
        <v>25</v>
      </c>
      <c r="C219" s="5"/>
      <c r="D219" s="5" t="s">
        <v>10</v>
      </c>
      <c r="E219" s="6">
        <v>0</v>
      </c>
      <c r="F219" s="20"/>
      <c r="G219" s="20"/>
      <c r="H219" s="6">
        <v>0</v>
      </c>
      <c r="I219" s="60"/>
    </row>
    <row r="220" spans="1:9">
      <c r="A220" s="5"/>
      <c r="B220" s="5" t="s">
        <v>27</v>
      </c>
      <c r="C220" s="5"/>
      <c r="D220" s="5" t="s">
        <v>28</v>
      </c>
      <c r="E220" s="6">
        <v>10000000</v>
      </c>
      <c r="F220" s="20"/>
      <c r="G220" s="20"/>
      <c r="H220" s="6">
        <v>10000000</v>
      </c>
      <c r="I220" s="60"/>
    </row>
    <row r="221" spans="1:9">
      <c r="A221" s="5"/>
      <c r="B221" s="5" t="s">
        <v>27</v>
      </c>
      <c r="C221" s="5"/>
      <c r="D221" s="5" t="s">
        <v>17</v>
      </c>
      <c r="E221" s="6">
        <v>2500000</v>
      </c>
      <c r="F221" s="20"/>
      <c r="G221" s="20"/>
      <c r="H221" s="6">
        <v>2500000</v>
      </c>
      <c r="I221" s="56"/>
    </row>
    <row r="222" spans="1:9">
      <c r="A222" s="5"/>
      <c r="B222" s="5" t="s">
        <v>27</v>
      </c>
      <c r="C222" s="5"/>
      <c r="D222" s="5" t="s">
        <v>10</v>
      </c>
      <c r="E222" s="6">
        <v>10000000</v>
      </c>
      <c r="F222" s="20"/>
      <c r="G222" s="20"/>
      <c r="H222" s="6">
        <v>10000000</v>
      </c>
      <c r="I222" s="60"/>
    </row>
    <row r="223" spans="1:9">
      <c r="A223" s="5"/>
      <c r="B223" s="5" t="s">
        <v>29</v>
      </c>
      <c r="C223" s="5"/>
      <c r="D223" s="5" t="s">
        <v>30</v>
      </c>
      <c r="E223" s="6">
        <v>2500000</v>
      </c>
      <c r="F223" s="20"/>
      <c r="G223" s="20"/>
      <c r="H223" s="6">
        <v>2500000</v>
      </c>
      <c r="I223" s="60"/>
    </row>
    <row r="224" spans="1:9">
      <c r="A224" s="5"/>
      <c r="B224" s="5" t="s">
        <v>29</v>
      </c>
      <c r="C224" s="5"/>
      <c r="D224" s="5" t="s">
        <v>17</v>
      </c>
      <c r="E224" s="6">
        <v>0</v>
      </c>
      <c r="F224" s="20"/>
      <c r="G224" s="20"/>
      <c r="H224" s="6">
        <v>0</v>
      </c>
      <c r="I224" s="60"/>
    </row>
    <row r="225" spans="1:9">
      <c r="A225" s="5"/>
      <c r="B225" s="5" t="s">
        <v>29</v>
      </c>
      <c r="C225" s="5"/>
      <c r="D225" s="5" t="s">
        <v>10</v>
      </c>
      <c r="E225" s="6">
        <v>2500000</v>
      </c>
      <c r="F225" s="20"/>
      <c r="G225" s="20"/>
      <c r="H225" s="6">
        <v>2500000</v>
      </c>
      <c r="I225" s="60"/>
    </row>
    <row r="226" spans="1:9">
      <c r="A226" s="5"/>
      <c r="B226" s="5" t="s">
        <v>31</v>
      </c>
      <c r="C226" s="5"/>
      <c r="D226" s="5" t="s">
        <v>32</v>
      </c>
      <c r="E226" s="6">
        <v>0</v>
      </c>
      <c r="F226" s="20"/>
      <c r="G226" s="20"/>
      <c r="H226" s="6">
        <v>0</v>
      </c>
      <c r="I226" s="60"/>
    </row>
    <row r="227" spans="1:9">
      <c r="A227" s="5"/>
      <c r="B227" s="5" t="s">
        <v>31</v>
      </c>
      <c r="C227" s="5"/>
      <c r="D227" s="5" t="s">
        <v>17</v>
      </c>
      <c r="E227" s="6">
        <v>0</v>
      </c>
      <c r="F227" s="20"/>
      <c r="G227" s="20"/>
      <c r="H227" s="6">
        <v>0</v>
      </c>
      <c r="I227" s="60"/>
    </row>
    <row r="228" spans="1:9">
      <c r="A228" s="5"/>
      <c r="B228" s="5" t="s">
        <v>31</v>
      </c>
      <c r="C228" s="5"/>
      <c r="D228" s="5" t="s">
        <v>10</v>
      </c>
      <c r="E228" s="6">
        <v>0</v>
      </c>
      <c r="F228" s="20"/>
      <c r="G228" s="20"/>
      <c r="H228" s="6">
        <v>0</v>
      </c>
      <c r="I228" s="60"/>
    </row>
    <row r="229" spans="1:9">
      <c r="A229" s="5">
        <v>2</v>
      </c>
      <c r="B229" s="5" t="s">
        <v>20</v>
      </c>
      <c r="C229" s="5"/>
      <c r="D229" s="5" t="s">
        <v>33</v>
      </c>
      <c r="E229" s="6">
        <f>E217+E220+E223+E226</f>
        <v>12500000</v>
      </c>
      <c r="F229" s="20"/>
      <c r="G229" s="20"/>
      <c r="H229" s="6">
        <f>H217+H220+H223+H226</f>
        <v>12500000</v>
      </c>
      <c r="I229" s="60"/>
    </row>
    <row r="230" spans="1:9">
      <c r="A230" s="5">
        <v>2</v>
      </c>
      <c r="B230" s="5" t="s">
        <v>20</v>
      </c>
      <c r="C230" s="5"/>
      <c r="D230" s="5" t="s">
        <v>132</v>
      </c>
      <c r="E230" s="6">
        <f>E219+E222+E225+E228</f>
        <v>12500000</v>
      </c>
      <c r="F230" s="20"/>
      <c r="G230" s="20"/>
      <c r="H230" s="6">
        <f>H219+H222+H225+H228</f>
        <v>12500000</v>
      </c>
      <c r="I230" s="60"/>
    </row>
    <row r="231" spans="1:9">
      <c r="A231" s="5">
        <v>2</v>
      </c>
      <c r="B231" s="5" t="s">
        <v>20</v>
      </c>
      <c r="C231" s="5"/>
      <c r="D231" s="5" t="s">
        <v>34</v>
      </c>
      <c r="E231" s="6">
        <f>E229-E230</f>
        <v>0</v>
      </c>
      <c r="F231" s="20"/>
      <c r="G231" s="20"/>
      <c r="H231" s="6">
        <f>H229-H230</f>
        <v>0</v>
      </c>
      <c r="I231" s="60"/>
    </row>
    <row r="232" spans="1:9">
      <c r="A232" s="1"/>
      <c r="B232" s="1"/>
      <c r="C232" s="1"/>
      <c r="D232" s="1"/>
      <c r="E232" s="1"/>
      <c r="F232" s="23"/>
      <c r="G232" s="23"/>
      <c r="H232" s="1"/>
      <c r="I232" s="60"/>
    </row>
    <row r="233" spans="1:9">
      <c r="A233" s="5">
        <v>6</v>
      </c>
      <c r="B233" s="5" t="s">
        <v>47</v>
      </c>
      <c r="C233" s="5"/>
      <c r="D233" s="5"/>
      <c r="E233" s="6"/>
      <c r="F233" s="20"/>
      <c r="G233" s="20"/>
      <c r="H233" s="6"/>
      <c r="I233" s="60"/>
    </row>
    <row r="234" spans="1:9">
      <c r="A234" s="5"/>
      <c r="B234" s="5">
        <v>1</v>
      </c>
      <c r="C234" s="5" t="s">
        <v>5</v>
      </c>
      <c r="D234" s="5" t="s">
        <v>6</v>
      </c>
      <c r="E234" s="6">
        <v>0</v>
      </c>
      <c r="F234" s="20"/>
      <c r="G234" s="20"/>
      <c r="H234" s="6">
        <f>E234+F234-G234</f>
        <v>0</v>
      </c>
      <c r="I234" s="60"/>
    </row>
    <row r="235" spans="1:9">
      <c r="A235" s="5"/>
      <c r="B235" s="5">
        <v>2</v>
      </c>
      <c r="C235" s="5" t="s">
        <v>7</v>
      </c>
      <c r="D235" s="5" t="s">
        <v>8</v>
      </c>
      <c r="E235" s="6">
        <v>11322522735</v>
      </c>
      <c r="F235" s="20"/>
      <c r="G235" s="20"/>
      <c r="H235" s="6">
        <f t="shared" ref="H235:H249" si="5">E235+F235-G235</f>
        <v>11322522735</v>
      </c>
      <c r="I235" s="60"/>
    </row>
    <row r="236" spans="1:9">
      <c r="A236" s="5"/>
      <c r="B236" s="5" t="s">
        <v>7</v>
      </c>
      <c r="C236" s="5"/>
      <c r="D236" s="5" t="s">
        <v>9</v>
      </c>
      <c r="E236" s="6">
        <v>1036142901.5999999</v>
      </c>
      <c r="F236" s="20"/>
      <c r="G236" s="20"/>
      <c r="H236" s="6">
        <f t="shared" si="5"/>
        <v>1036142901.5999999</v>
      </c>
      <c r="I236" s="60"/>
    </row>
    <row r="237" spans="1:9">
      <c r="A237" s="5"/>
      <c r="B237" s="5" t="s">
        <v>7</v>
      </c>
      <c r="C237" s="5"/>
      <c r="D237" s="5" t="s">
        <v>10</v>
      </c>
      <c r="E237" s="6">
        <v>6762228467.2599993</v>
      </c>
      <c r="F237" s="20"/>
      <c r="G237" s="20"/>
      <c r="H237" s="6">
        <f t="shared" si="5"/>
        <v>6762228467.2599993</v>
      </c>
      <c r="I237" s="60"/>
    </row>
    <row r="238" spans="1:9">
      <c r="A238" s="5"/>
      <c r="B238" s="5">
        <v>3</v>
      </c>
      <c r="C238" s="5" t="s">
        <v>11</v>
      </c>
      <c r="D238" s="5" t="s">
        <v>12</v>
      </c>
      <c r="E238" s="6">
        <v>835825000</v>
      </c>
      <c r="F238" s="20"/>
      <c r="G238" s="20"/>
      <c r="H238" s="6">
        <f t="shared" si="5"/>
        <v>835825000</v>
      </c>
      <c r="I238" s="60"/>
    </row>
    <row r="239" spans="1:9">
      <c r="A239" s="5"/>
      <c r="B239" s="5" t="s">
        <v>11</v>
      </c>
      <c r="C239" s="5"/>
      <c r="D239" s="5" t="s">
        <v>9</v>
      </c>
      <c r="E239" s="6">
        <v>15970400</v>
      </c>
      <c r="F239" s="20"/>
      <c r="G239" s="20"/>
      <c r="H239" s="6">
        <f t="shared" si="5"/>
        <v>15970400</v>
      </c>
      <c r="I239" s="60"/>
    </row>
    <row r="240" spans="1:9">
      <c r="A240" s="5"/>
      <c r="B240" s="5" t="s">
        <v>11</v>
      </c>
      <c r="C240" s="5"/>
      <c r="D240" s="5" t="s">
        <v>10</v>
      </c>
      <c r="E240" s="6">
        <v>38806850</v>
      </c>
      <c r="F240" s="20"/>
      <c r="G240" s="20"/>
      <c r="H240" s="6">
        <f t="shared" si="5"/>
        <v>38806850</v>
      </c>
      <c r="I240" s="60"/>
    </row>
    <row r="241" spans="1:9">
      <c r="A241" s="5"/>
      <c r="B241" s="5">
        <v>4</v>
      </c>
      <c r="C241" s="5" t="s">
        <v>13</v>
      </c>
      <c r="D241" s="5" t="s">
        <v>14</v>
      </c>
      <c r="E241" s="6">
        <v>59275000</v>
      </c>
      <c r="F241" s="20"/>
      <c r="G241" s="20"/>
      <c r="H241" s="6">
        <f t="shared" si="5"/>
        <v>59275000</v>
      </c>
      <c r="I241" s="60"/>
    </row>
    <row r="242" spans="1:9">
      <c r="A242" s="5"/>
      <c r="B242" s="5" t="s">
        <v>13</v>
      </c>
      <c r="C242" s="5"/>
      <c r="D242" s="5" t="s">
        <v>9</v>
      </c>
      <c r="E242" s="6">
        <v>1481875</v>
      </c>
      <c r="F242" s="20"/>
      <c r="G242" s="20"/>
      <c r="H242" s="6">
        <f t="shared" si="5"/>
        <v>1481875</v>
      </c>
      <c r="I242" s="60"/>
    </row>
    <row r="243" spans="1:9">
      <c r="A243" s="5"/>
      <c r="B243" s="5" t="s">
        <v>13</v>
      </c>
      <c r="C243" s="5"/>
      <c r="D243" s="5" t="s">
        <v>10</v>
      </c>
      <c r="E243" s="6">
        <v>2222812.5</v>
      </c>
      <c r="F243" s="20"/>
      <c r="G243" s="20"/>
      <c r="H243" s="6">
        <f t="shared" si="5"/>
        <v>2222812.5</v>
      </c>
      <c r="I243" s="60"/>
    </row>
    <row r="244" spans="1:9">
      <c r="A244" s="5"/>
      <c r="B244" s="5">
        <v>5</v>
      </c>
      <c r="C244" s="5" t="s">
        <v>15</v>
      </c>
      <c r="D244" s="5" t="s">
        <v>16</v>
      </c>
      <c r="E244" s="6">
        <v>301461000</v>
      </c>
      <c r="F244" s="20"/>
      <c r="G244" s="20"/>
      <c r="H244" s="6">
        <f t="shared" si="5"/>
        <v>301461000</v>
      </c>
      <c r="I244" s="60"/>
    </row>
    <row r="245" spans="1:9">
      <c r="A245" s="5"/>
      <c r="B245" s="5" t="s">
        <v>15</v>
      </c>
      <c r="C245" s="5"/>
      <c r="D245" s="5" t="s">
        <v>9</v>
      </c>
      <c r="E245" s="6">
        <v>48265250</v>
      </c>
      <c r="F245" s="20"/>
      <c r="G245" s="20"/>
      <c r="H245" s="6">
        <f t="shared" si="5"/>
        <v>48265250</v>
      </c>
      <c r="I245" s="60"/>
    </row>
    <row r="246" spans="1:9">
      <c r="A246" s="5"/>
      <c r="B246" s="5" t="s">
        <v>15</v>
      </c>
      <c r="C246" s="5"/>
      <c r="D246" s="5" t="s">
        <v>10</v>
      </c>
      <c r="E246" s="6">
        <v>156665250</v>
      </c>
      <c r="F246" s="20"/>
      <c r="G246" s="20"/>
      <c r="H246" s="6">
        <f t="shared" si="5"/>
        <v>156665250</v>
      </c>
      <c r="I246" s="60"/>
    </row>
    <row r="247" spans="1:9">
      <c r="A247" s="5"/>
      <c r="B247" s="5">
        <v>6</v>
      </c>
      <c r="C247" s="5" t="s">
        <v>18</v>
      </c>
      <c r="D247" s="5" t="s">
        <v>19</v>
      </c>
      <c r="E247" s="6">
        <v>0</v>
      </c>
      <c r="F247" s="20"/>
      <c r="G247" s="20"/>
      <c r="H247" s="6">
        <f t="shared" si="5"/>
        <v>0</v>
      </c>
      <c r="I247" s="60"/>
    </row>
    <row r="248" spans="1:9">
      <c r="A248" s="5"/>
      <c r="B248" s="5" t="s">
        <v>18</v>
      </c>
      <c r="C248" s="5"/>
      <c r="D248" s="5" t="s">
        <v>9</v>
      </c>
      <c r="E248" s="6">
        <v>0</v>
      </c>
      <c r="F248" s="20"/>
      <c r="G248" s="20"/>
      <c r="H248" s="6">
        <f t="shared" si="5"/>
        <v>0</v>
      </c>
      <c r="I248" s="60"/>
    </row>
    <row r="249" spans="1:9">
      <c r="A249" s="5"/>
      <c r="B249" s="5" t="s">
        <v>18</v>
      </c>
      <c r="C249" s="5"/>
      <c r="D249" s="5" t="s">
        <v>10</v>
      </c>
      <c r="E249" s="6">
        <v>0</v>
      </c>
      <c r="F249" s="20"/>
      <c r="G249" s="20"/>
      <c r="H249" s="6">
        <f t="shared" si="5"/>
        <v>0</v>
      </c>
      <c r="I249" s="60"/>
    </row>
    <row r="250" spans="1:9">
      <c r="A250" s="5">
        <v>1</v>
      </c>
      <c r="B250" s="5" t="s">
        <v>20</v>
      </c>
      <c r="C250" s="5"/>
      <c r="D250" s="5" t="s">
        <v>21</v>
      </c>
      <c r="E250" s="6">
        <f>E234+E235+E238+E241+E244+E247</f>
        <v>12519083735</v>
      </c>
      <c r="F250" s="20"/>
      <c r="G250" s="20"/>
      <c r="H250" s="6">
        <f>H234+H235+H238+H241+H244+H247</f>
        <v>12519083735</v>
      </c>
      <c r="I250" s="60"/>
    </row>
    <row r="251" spans="1:9">
      <c r="A251" s="5">
        <v>1</v>
      </c>
      <c r="B251" s="5" t="s">
        <v>20</v>
      </c>
      <c r="C251" s="5"/>
      <c r="D251" s="5" t="s">
        <v>22</v>
      </c>
      <c r="E251" s="6">
        <f>E237+E240+E243+E246+E249</f>
        <v>6959923379.7599993</v>
      </c>
      <c r="F251" s="20"/>
      <c r="G251" s="20"/>
      <c r="H251" s="6">
        <f>H237+H240+H243+H246+H249</f>
        <v>6959923379.7599993</v>
      </c>
      <c r="I251" s="60"/>
    </row>
    <row r="252" spans="1:9">
      <c r="A252" s="5">
        <v>1</v>
      </c>
      <c r="B252" s="5" t="s">
        <v>20</v>
      </c>
      <c r="C252" s="5"/>
      <c r="D252" s="5" t="s">
        <v>23</v>
      </c>
      <c r="E252" s="6">
        <f>E250-E251</f>
        <v>5559160355.2400007</v>
      </c>
      <c r="F252" s="20"/>
      <c r="G252" s="20"/>
      <c r="H252" s="6">
        <f>H250-H251</f>
        <v>5559160355.2400007</v>
      </c>
      <c r="I252" s="60"/>
    </row>
    <row r="253" spans="1:9">
      <c r="A253" s="5"/>
      <c r="B253" s="5">
        <v>7</v>
      </c>
      <c r="C253" s="5"/>
      <c r="D253" s="5" t="s">
        <v>24</v>
      </c>
      <c r="E253" s="6">
        <v>0</v>
      </c>
      <c r="F253" s="20"/>
      <c r="G253" s="20"/>
      <c r="H253" s="6">
        <v>0</v>
      </c>
      <c r="I253" s="60"/>
    </row>
    <row r="254" spans="1:9">
      <c r="A254" s="5"/>
      <c r="B254" s="5" t="s">
        <v>25</v>
      </c>
      <c r="C254" s="5"/>
      <c r="D254" s="5" t="s">
        <v>26</v>
      </c>
      <c r="E254" s="6">
        <v>0</v>
      </c>
      <c r="F254" s="20"/>
      <c r="G254" s="20"/>
      <c r="H254" s="6">
        <v>0</v>
      </c>
      <c r="I254" s="60"/>
    </row>
    <row r="255" spans="1:9">
      <c r="A255" s="5"/>
      <c r="B255" s="5" t="s">
        <v>25</v>
      </c>
      <c r="C255" s="5"/>
      <c r="D255" s="5" t="s">
        <v>17</v>
      </c>
      <c r="E255" s="6">
        <v>0</v>
      </c>
      <c r="F255" s="20"/>
      <c r="G255" s="20"/>
      <c r="H255" s="6">
        <v>0</v>
      </c>
      <c r="I255" s="60"/>
    </row>
    <row r="256" spans="1:9">
      <c r="A256" s="5"/>
      <c r="B256" s="5" t="s">
        <v>25</v>
      </c>
      <c r="C256" s="5"/>
      <c r="D256" s="5" t="s">
        <v>10</v>
      </c>
      <c r="E256" s="6">
        <v>0</v>
      </c>
      <c r="F256" s="20"/>
      <c r="G256" s="20"/>
      <c r="H256" s="6">
        <v>0</v>
      </c>
      <c r="I256" s="60"/>
    </row>
    <row r="257" spans="1:9">
      <c r="A257" s="5"/>
      <c r="B257" s="5" t="s">
        <v>27</v>
      </c>
      <c r="C257" s="5"/>
      <c r="D257" s="5" t="s">
        <v>28</v>
      </c>
      <c r="E257" s="6">
        <v>0</v>
      </c>
      <c r="F257" s="20"/>
      <c r="G257" s="20"/>
      <c r="H257" s="6">
        <v>0</v>
      </c>
      <c r="I257" s="60"/>
    </row>
    <row r="258" spans="1:9">
      <c r="A258" s="5"/>
      <c r="B258" s="5" t="s">
        <v>27</v>
      </c>
      <c r="C258" s="5"/>
      <c r="D258" s="5"/>
      <c r="E258" s="6">
        <v>0</v>
      </c>
      <c r="F258" s="20"/>
      <c r="G258" s="20"/>
      <c r="H258" s="6">
        <v>0</v>
      </c>
      <c r="I258" s="56"/>
    </row>
    <row r="259" spans="1:9">
      <c r="A259" s="5"/>
      <c r="B259" s="5" t="s">
        <v>27</v>
      </c>
      <c r="C259" s="5"/>
      <c r="D259" s="5" t="s">
        <v>10</v>
      </c>
      <c r="E259" s="6">
        <v>0</v>
      </c>
      <c r="F259" s="20"/>
      <c r="G259" s="20"/>
      <c r="H259" s="6">
        <v>0</v>
      </c>
      <c r="I259" s="60"/>
    </row>
    <row r="260" spans="1:9">
      <c r="A260" s="5"/>
      <c r="B260" s="5" t="s">
        <v>29</v>
      </c>
      <c r="C260" s="5"/>
      <c r="D260" s="5" t="s">
        <v>30</v>
      </c>
      <c r="E260" s="6">
        <v>74617000</v>
      </c>
      <c r="F260" s="20"/>
      <c r="G260" s="20"/>
      <c r="H260" s="6">
        <v>74617000</v>
      </c>
      <c r="I260" s="60"/>
    </row>
    <row r="261" spans="1:9">
      <c r="A261" s="5"/>
      <c r="B261" s="5" t="s">
        <v>29</v>
      </c>
      <c r="C261" s="5"/>
      <c r="D261" s="5" t="s">
        <v>9</v>
      </c>
      <c r="E261" s="6">
        <v>0</v>
      </c>
      <c r="F261" s="20"/>
      <c r="G261" s="20"/>
      <c r="H261" s="6">
        <v>0</v>
      </c>
      <c r="I261" s="60"/>
    </row>
    <row r="262" spans="1:9">
      <c r="A262" s="5"/>
      <c r="B262" s="5" t="s">
        <v>29</v>
      </c>
      <c r="C262" s="5"/>
      <c r="D262" s="5" t="s">
        <v>10</v>
      </c>
      <c r="E262" s="6">
        <v>72508500</v>
      </c>
      <c r="F262" s="20"/>
      <c r="G262" s="20"/>
      <c r="H262" s="6">
        <v>72508500</v>
      </c>
      <c r="I262" s="60"/>
    </row>
    <row r="263" spans="1:9">
      <c r="A263" s="5"/>
      <c r="B263" s="5" t="s">
        <v>31</v>
      </c>
      <c r="C263" s="5"/>
      <c r="D263" s="5" t="s">
        <v>32</v>
      </c>
      <c r="E263" s="6">
        <v>97016500</v>
      </c>
      <c r="F263" s="20"/>
      <c r="G263" s="20"/>
      <c r="H263" s="6">
        <v>97016500</v>
      </c>
      <c r="I263" s="60"/>
    </row>
    <row r="264" spans="1:9">
      <c r="A264" s="5"/>
      <c r="B264" s="5" t="s">
        <v>31</v>
      </c>
      <c r="C264" s="5"/>
      <c r="D264" s="5" t="s">
        <v>17</v>
      </c>
      <c r="E264" s="6">
        <v>0</v>
      </c>
      <c r="F264" s="20"/>
      <c r="G264" s="20"/>
      <c r="H264" s="6">
        <v>0</v>
      </c>
      <c r="I264" s="60"/>
    </row>
    <row r="265" spans="1:9">
      <c r="A265" s="5"/>
      <c r="B265" s="5" t="s">
        <v>31</v>
      </c>
      <c r="C265" s="5"/>
      <c r="D265" s="5" t="s">
        <v>10</v>
      </c>
      <c r="E265" s="6">
        <v>0</v>
      </c>
      <c r="F265" s="20"/>
      <c r="G265" s="20"/>
      <c r="H265" s="6">
        <v>0</v>
      </c>
      <c r="I265" s="60"/>
    </row>
    <row r="266" spans="1:9">
      <c r="A266" s="5">
        <v>2</v>
      </c>
      <c r="B266" s="5" t="s">
        <v>20</v>
      </c>
      <c r="C266" s="5"/>
      <c r="D266" s="5" t="s">
        <v>33</v>
      </c>
      <c r="E266" s="6">
        <f>E254+E257+E260+E263</f>
        <v>171633500</v>
      </c>
      <c r="F266" s="20"/>
      <c r="G266" s="20"/>
      <c r="H266" s="6">
        <f>H254+H257+H260+H263</f>
        <v>171633500</v>
      </c>
      <c r="I266" s="60"/>
    </row>
    <row r="267" spans="1:9">
      <c r="A267" s="5">
        <v>2</v>
      </c>
      <c r="B267" s="5" t="s">
        <v>20</v>
      </c>
      <c r="C267" s="5"/>
      <c r="D267" s="5" t="s">
        <v>132</v>
      </c>
      <c r="E267" s="6">
        <f>E256+E259+E262+E265</f>
        <v>72508500</v>
      </c>
      <c r="F267" s="20"/>
      <c r="G267" s="20"/>
      <c r="H267" s="6">
        <f>H256+H259+H262+H265</f>
        <v>72508500</v>
      </c>
      <c r="I267" s="60"/>
    </row>
    <row r="268" spans="1:9">
      <c r="A268" s="5">
        <v>2</v>
      </c>
      <c r="B268" s="5" t="s">
        <v>20</v>
      </c>
      <c r="C268" s="5"/>
      <c r="D268" s="5" t="s">
        <v>34</v>
      </c>
      <c r="E268" s="6">
        <f>E266-E267</f>
        <v>99125000</v>
      </c>
      <c r="F268" s="20"/>
      <c r="G268" s="20"/>
      <c r="H268" s="6">
        <f>H266-H267</f>
        <v>99125000</v>
      </c>
      <c r="I268" s="60"/>
    </row>
    <row r="269" spans="1:9">
      <c r="A269" s="1"/>
      <c r="B269" s="1"/>
      <c r="C269" s="1"/>
      <c r="D269" s="1"/>
      <c r="E269" s="1"/>
      <c r="F269" s="23"/>
      <c r="G269" s="23"/>
      <c r="H269" s="1"/>
      <c r="I269" s="60"/>
    </row>
    <row r="270" spans="1:9">
      <c r="A270" s="5">
        <v>7</v>
      </c>
      <c r="B270" s="5" t="s">
        <v>44</v>
      </c>
      <c r="C270" s="5"/>
      <c r="D270" s="5"/>
      <c r="E270" s="6"/>
      <c r="F270" s="20"/>
      <c r="G270" s="20"/>
      <c r="H270" s="6"/>
      <c r="I270" s="60"/>
    </row>
    <row r="271" spans="1:9">
      <c r="A271" s="5"/>
      <c r="B271" s="5">
        <v>1</v>
      </c>
      <c r="C271" s="5" t="s">
        <v>5</v>
      </c>
      <c r="D271" s="5" t="s">
        <v>6</v>
      </c>
      <c r="E271" s="6">
        <v>1893350000</v>
      </c>
      <c r="F271" s="20"/>
      <c r="G271" s="20"/>
      <c r="H271" s="6">
        <f>E271+F271-G271</f>
        <v>1893350000</v>
      </c>
      <c r="I271" s="60"/>
    </row>
    <row r="272" spans="1:9">
      <c r="A272" s="5"/>
      <c r="B272" s="5">
        <v>2</v>
      </c>
      <c r="C272" s="5" t="s">
        <v>7</v>
      </c>
      <c r="D272" s="5" t="s">
        <v>8</v>
      </c>
      <c r="E272" s="6">
        <v>6163996997</v>
      </c>
      <c r="F272" s="20"/>
      <c r="G272" s="20"/>
      <c r="H272" s="6">
        <f t="shared" ref="H272:H286" si="6">E272+F272-G272</f>
        <v>6163996997</v>
      </c>
      <c r="I272" s="60"/>
    </row>
    <row r="273" spans="1:9">
      <c r="A273" s="5"/>
      <c r="B273" s="5" t="s">
        <v>7</v>
      </c>
      <c r="C273" s="5"/>
      <c r="D273" s="5" t="s">
        <v>9</v>
      </c>
      <c r="E273" s="6">
        <v>525502957.50999999</v>
      </c>
      <c r="F273" s="20"/>
      <c r="G273" s="20"/>
      <c r="H273" s="6">
        <f t="shared" si="6"/>
        <v>525502957.50999999</v>
      </c>
      <c r="I273" s="60"/>
    </row>
    <row r="274" spans="1:9">
      <c r="A274" s="5"/>
      <c r="B274" s="5" t="s">
        <v>7</v>
      </c>
      <c r="C274" s="5"/>
      <c r="D274" s="5" t="s">
        <v>10</v>
      </c>
      <c r="E274" s="6">
        <v>4903995416.3100004</v>
      </c>
      <c r="F274" s="20"/>
      <c r="G274" s="20"/>
      <c r="H274" s="6">
        <f t="shared" si="6"/>
        <v>4903995416.3100004</v>
      </c>
      <c r="I274" s="60"/>
    </row>
    <row r="275" spans="1:9">
      <c r="A275" s="5"/>
      <c r="B275" s="5">
        <v>3</v>
      </c>
      <c r="C275" s="5" t="s">
        <v>11</v>
      </c>
      <c r="D275" s="5" t="s">
        <v>12</v>
      </c>
      <c r="E275" s="6">
        <v>12376333003</v>
      </c>
      <c r="F275" s="20"/>
      <c r="G275" s="20"/>
      <c r="H275" s="6">
        <f t="shared" si="6"/>
        <v>12376333003</v>
      </c>
      <c r="I275" s="60"/>
    </row>
    <row r="276" spans="1:9">
      <c r="A276" s="5"/>
      <c r="B276" s="5" t="s">
        <v>11</v>
      </c>
      <c r="C276" s="5"/>
      <c r="D276" s="5" t="s">
        <v>9</v>
      </c>
      <c r="E276" s="6">
        <v>239376251.22</v>
      </c>
      <c r="F276" s="20"/>
      <c r="G276" s="20"/>
      <c r="H276" s="6">
        <f t="shared" si="6"/>
        <v>239376251.22</v>
      </c>
      <c r="I276" s="60"/>
    </row>
    <row r="277" spans="1:9">
      <c r="A277" s="5"/>
      <c r="B277" s="5" t="s">
        <v>11</v>
      </c>
      <c r="C277" s="5"/>
      <c r="D277" s="5" t="s">
        <v>10</v>
      </c>
      <c r="E277" s="6">
        <v>2649336385</v>
      </c>
      <c r="F277" s="20"/>
      <c r="G277" s="20"/>
      <c r="H277" s="6">
        <f t="shared" si="6"/>
        <v>2649336385</v>
      </c>
      <c r="I277" s="60"/>
    </row>
    <row r="278" spans="1:9">
      <c r="A278" s="5"/>
      <c r="B278" s="5">
        <v>4</v>
      </c>
      <c r="C278" s="5" t="s">
        <v>13</v>
      </c>
      <c r="D278" s="5" t="s">
        <v>14</v>
      </c>
      <c r="E278" s="6">
        <v>338604500</v>
      </c>
      <c r="F278" s="20"/>
      <c r="G278" s="20"/>
      <c r="H278" s="6">
        <f t="shared" si="6"/>
        <v>338604500</v>
      </c>
      <c r="I278" s="60"/>
    </row>
    <row r="279" spans="1:9">
      <c r="A279" s="5"/>
      <c r="B279" s="5" t="s">
        <v>13</v>
      </c>
      <c r="C279" s="5"/>
      <c r="D279" s="5" t="s">
        <v>17</v>
      </c>
      <c r="E279" s="6">
        <v>5993619.5099999998</v>
      </c>
      <c r="F279" s="20"/>
      <c r="G279" s="20"/>
      <c r="H279" s="6">
        <f t="shared" si="6"/>
        <v>5993619.5099999998</v>
      </c>
      <c r="I279" s="60"/>
    </row>
    <row r="280" spans="1:9">
      <c r="A280" s="5"/>
      <c r="B280" s="5" t="s">
        <v>13</v>
      </c>
      <c r="C280" s="5"/>
      <c r="D280" s="5" t="s">
        <v>10</v>
      </c>
      <c r="E280" s="6">
        <v>108517200.34</v>
      </c>
      <c r="F280" s="20"/>
      <c r="G280" s="20"/>
      <c r="H280" s="6">
        <f t="shared" si="6"/>
        <v>108517200.34</v>
      </c>
      <c r="I280" s="60"/>
    </row>
    <row r="281" spans="1:9">
      <c r="A281" s="5"/>
      <c r="B281" s="5">
        <v>5</v>
      </c>
      <c r="C281" s="5" t="s">
        <v>15</v>
      </c>
      <c r="D281" s="5" t="s">
        <v>16</v>
      </c>
      <c r="E281" s="6">
        <v>9606500</v>
      </c>
      <c r="F281" s="20"/>
      <c r="G281" s="20"/>
      <c r="H281" s="6">
        <f t="shared" si="6"/>
        <v>9606500</v>
      </c>
      <c r="I281" s="60"/>
    </row>
    <row r="282" spans="1:9">
      <c r="A282" s="5"/>
      <c r="B282" s="5" t="s">
        <v>15</v>
      </c>
      <c r="C282" s="5"/>
      <c r="D282" s="5" t="s">
        <v>17</v>
      </c>
      <c r="E282" s="6">
        <v>0</v>
      </c>
      <c r="F282" s="20"/>
      <c r="G282" s="20"/>
      <c r="H282" s="6">
        <f t="shared" si="6"/>
        <v>0</v>
      </c>
      <c r="I282" s="60"/>
    </row>
    <row r="283" spans="1:9">
      <c r="A283" s="5"/>
      <c r="B283" s="5" t="s">
        <v>15</v>
      </c>
      <c r="C283" s="5"/>
      <c r="D283" s="5" t="s">
        <v>10</v>
      </c>
      <c r="E283" s="6">
        <v>7965000</v>
      </c>
      <c r="F283" s="20"/>
      <c r="G283" s="20"/>
      <c r="H283" s="6">
        <f t="shared" si="6"/>
        <v>7965000</v>
      </c>
      <c r="I283" s="60"/>
    </row>
    <row r="284" spans="1:9">
      <c r="A284" s="5"/>
      <c r="B284" s="5">
        <v>6</v>
      </c>
      <c r="C284" s="5" t="s">
        <v>18</v>
      </c>
      <c r="D284" s="5" t="s">
        <v>19</v>
      </c>
      <c r="E284" s="6">
        <v>0</v>
      </c>
      <c r="F284" s="20"/>
      <c r="G284" s="20"/>
      <c r="H284" s="6">
        <f t="shared" si="6"/>
        <v>0</v>
      </c>
      <c r="I284" s="60"/>
    </row>
    <row r="285" spans="1:9">
      <c r="A285" s="5"/>
      <c r="B285" s="5" t="s">
        <v>18</v>
      </c>
      <c r="C285" s="5"/>
      <c r="D285" s="5" t="s">
        <v>9</v>
      </c>
      <c r="E285" s="6">
        <v>0</v>
      </c>
      <c r="F285" s="20"/>
      <c r="G285" s="20"/>
      <c r="H285" s="6">
        <f t="shared" si="6"/>
        <v>0</v>
      </c>
      <c r="I285" s="60"/>
    </row>
    <row r="286" spans="1:9">
      <c r="A286" s="5"/>
      <c r="B286" s="5" t="s">
        <v>18</v>
      </c>
      <c r="C286" s="5"/>
      <c r="D286" s="5" t="s">
        <v>10</v>
      </c>
      <c r="E286" s="6">
        <v>0</v>
      </c>
      <c r="F286" s="20"/>
      <c r="G286" s="20"/>
      <c r="H286" s="6">
        <f t="shared" si="6"/>
        <v>0</v>
      </c>
      <c r="I286" s="60"/>
    </row>
    <row r="287" spans="1:9">
      <c r="A287" s="5">
        <v>1</v>
      </c>
      <c r="B287" s="5" t="s">
        <v>20</v>
      </c>
      <c r="C287" s="5"/>
      <c r="D287" s="5" t="s">
        <v>21</v>
      </c>
      <c r="E287" s="6">
        <f>E271+E272+E275+E278+E281+E284</f>
        <v>20781891000</v>
      </c>
      <c r="F287" s="20"/>
      <c r="G287" s="20"/>
      <c r="H287" s="6">
        <f>H271+H272+H275+H278+H281+H284</f>
        <v>20781891000</v>
      </c>
      <c r="I287" s="60"/>
    </row>
    <row r="288" spans="1:9">
      <c r="A288" s="5">
        <v>1</v>
      </c>
      <c r="B288" s="5" t="s">
        <v>20</v>
      </c>
      <c r="C288" s="5"/>
      <c r="D288" s="5" t="s">
        <v>22</v>
      </c>
      <c r="E288" s="6">
        <f>E274+E277+E280+E283+E286</f>
        <v>7669814001.6500006</v>
      </c>
      <c r="F288" s="20"/>
      <c r="G288" s="20"/>
      <c r="H288" s="6">
        <f>H274+H277+H280+H283+H286</f>
        <v>7669814001.6500006</v>
      </c>
      <c r="I288" s="60"/>
    </row>
    <row r="289" spans="1:9">
      <c r="A289" s="5">
        <v>1</v>
      </c>
      <c r="B289" s="5" t="s">
        <v>20</v>
      </c>
      <c r="C289" s="5"/>
      <c r="D289" s="5" t="s">
        <v>23</v>
      </c>
      <c r="E289" s="6">
        <f>E287-E288</f>
        <v>13112076998.349998</v>
      </c>
      <c r="F289" s="20"/>
      <c r="G289" s="20"/>
      <c r="H289" s="6">
        <f>H287-H288</f>
        <v>13112076998.349998</v>
      </c>
      <c r="I289" s="60"/>
    </row>
    <row r="290" spans="1:9">
      <c r="A290" s="5"/>
      <c r="B290" s="5">
        <v>7</v>
      </c>
      <c r="C290" s="5"/>
      <c r="D290" s="5" t="s">
        <v>24</v>
      </c>
      <c r="E290" s="6">
        <v>496374500</v>
      </c>
      <c r="F290" s="20"/>
      <c r="G290" s="20"/>
      <c r="H290" s="6">
        <v>496374500</v>
      </c>
      <c r="I290" s="60"/>
    </row>
    <row r="291" spans="1:9">
      <c r="A291" s="5"/>
      <c r="B291" s="5" t="s">
        <v>25</v>
      </c>
      <c r="C291" s="5"/>
      <c r="D291" s="5" t="s">
        <v>26</v>
      </c>
      <c r="E291" s="6">
        <v>0</v>
      </c>
      <c r="F291" s="20"/>
      <c r="G291" s="20"/>
      <c r="H291" s="6">
        <v>0</v>
      </c>
      <c r="I291" s="60"/>
    </row>
    <row r="292" spans="1:9">
      <c r="A292" s="5"/>
      <c r="B292" s="5" t="s">
        <v>25</v>
      </c>
      <c r="C292" s="5"/>
      <c r="D292" s="5" t="s">
        <v>17</v>
      </c>
      <c r="E292" s="6">
        <v>0</v>
      </c>
      <c r="F292" s="20"/>
      <c r="G292" s="20"/>
      <c r="H292" s="6">
        <v>0</v>
      </c>
      <c r="I292" s="60"/>
    </row>
    <row r="293" spans="1:9">
      <c r="A293" s="5"/>
      <c r="B293" s="5" t="s">
        <v>25</v>
      </c>
      <c r="C293" s="5"/>
      <c r="D293" s="5" t="s">
        <v>10</v>
      </c>
      <c r="E293" s="6">
        <v>0</v>
      </c>
      <c r="F293" s="20"/>
      <c r="G293" s="20"/>
      <c r="H293" s="6">
        <v>0</v>
      </c>
      <c r="I293" s="60"/>
    </row>
    <row r="294" spans="1:9">
      <c r="A294" s="5"/>
      <c r="B294" s="5" t="s">
        <v>27</v>
      </c>
      <c r="C294" s="5"/>
      <c r="D294" s="5" t="s">
        <v>28</v>
      </c>
      <c r="E294" s="6">
        <v>233322000</v>
      </c>
      <c r="F294" s="20"/>
      <c r="G294" s="20"/>
      <c r="H294" s="6">
        <v>233322000</v>
      </c>
      <c r="I294" s="60"/>
    </row>
    <row r="295" spans="1:9">
      <c r="A295" s="5"/>
      <c r="B295" s="5" t="s">
        <v>27</v>
      </c>
      <c r="C295" s="5"/>
      <c r="D295" s="5" t="s">
        <v>17</v>
      </c>
      <c r="E295" s="6">
        <v>28368000</v>
      </c>
      <c r="F295" s="20"/>
      <c r="G295" s="20"/>
      <c r="H295" s="6">
        <v>28368000</v>
      </c>
      <c r="I295" s="56"/>
    </row>
    <row r="296" spans="1:9">
      <c r="A296" s="5"/>
      <c r="B296" s="5" t="s">
        <v>27</v>
      </c>
      <c r="C296" s="5"/>
      <c r="D296" s="5" t="s">
        <v>10</v>
      </c>
      <c r="E296" s="6">
        <v>207707500</v>
      </c>
      <c r="F296" s="20"/>
      <c r="G296" s="20"/>
      <c r="H296" s="6">
        <v>207707500</v>
      </c>
      <c r="I296" s="60"/>
    </row>
    <row r="297" spans="1:9">
      <c r="A297" s="5"/>
      <c r="B297" s="5" t="s">
        <v>29</v>
      </c>
      <c r="C297" s="5"/>
      <c r="D297" s="5" t="s">
        <v>30</v>
      </c>
      <c r="E297" s="6">
        <v>78827000</v>
      </c>
      <c r="F297" s="20"/>
      <c r="G297" s="20"/>
      <c r="H297" s="6">
        <v>78827000</v>
      </c>
      <c r="I297" s="60"/>
    </row>
    <row r="298" spans="1:9">
      <c r="A298" s="5"/>
      <c r="B298" s="5" t="s">
        <v>29</v>
      </c>
      <c r="C298" s="5"/>
      <c r="D298" s="5" t="s">
        <v>17</v>
      </c>
      <c r="E298" s="6">
        <v>0</v>
      </c>
      <c r="F298" s="20"/>
      <c r="G298" s="20"/>
      <c r="H298" s="6">
        <v>0</v>
      </c>
      <c r="I298" s="60"/>
    </row>
    <row r="299" spans="1:9">
      <c r="A299" s="5"/>
      <c r="B299" s="5" t="s">
        <v>29</v>
      </c>
      <c r="C299" s="5"/>
      <c r="D299" s="5" t="s">
        <v>10</v>
      </c>
      <c r="E299" s="6">
        <v>78827000</v>
      </c>
      <c r="F299" s="20"/>
      <c r="G299" s="20"/>
      <c r="H299" s="6">
        <v>78827000</v>
      </c>
      <c r="I299" s="60"/>
    </row>
    <row r="300" spans="1:9">
      <c r="A300" s="5"/>
      <c r="B300" s="5" t="s">
        <v>31</v>
      </c>
      <c r="C300" s="5"/>
      <c r="D300" s="5" t="s">
        <v>32</v>
      </c>
      <c r="E300" s="6">
        <v>184225500</v>
      </c>
      <c r="F300" s="20"/>
      <c r="G300" s="20"/>
      <c r="H300" s="6">
        <v>184225500</v>
      </c>
      <c r="I300" s="60"/>
    </row>
    <row r="301" spans="1:9">
      <c r="A301" s="5"/>
      <c r="B301" s="5" t="s">
        <v>31</v>
      </c>
      <c r="C301" s="5"/>
      <c r="D301" s="5" t="s">
        <v>17</v>
      </c>
      <c r="E301" s="6">
        <v>0</v>
      </c>
      <c r="F301" s="20"/>
      <c r="G301" s="20"/>
      <c r="H301" s="6">
        <v>0</v>
      </c>
      <c r="I301" s="60"/>
    </row>
    <row r="302" spans="1:9">
      <c r="A302" s="5"/>
      <c r="B302" s="5" t="s">
        <v>31</v>
      </c>
      <c r="C302" s="5"/>
      <c r="D302" s="5" t="s">
        <v>10</v>
      </c>
      <c r="E302" s="6">
        <v>0</v>
      </c>
      <c r="F302" s="20"/>
      <c r="G302" s="20"/>
      <c r="H302" s="6">
        <v>0</v>
      </c>
      <c r="I302" s="60"/>
    </row>
    <row r="303" spans="1:9">
      <c r="A303" s="5">
        <v>2</v>
      </c>
      <c r="B303" s="5" t="s">
        <v>20</v>
      </c>
      <c r="C303" s="5"/>
      <c r="D303" s="5" t="s">
        <v>33</v>
      </c>
      <c r="E303" s="6">
        <f>E291+E294+E297+E300</f>
        <v>496374500</v>
      </c>
      <c r="F303" s="20"/>
      <c r="G303" s="20"/>
      <c r="H303" s="6">
        <f>H291+H294+H297+H300</f>
        <v>496374500</v>
      </c>
      <c r="I303" s="60"/>
    </row>
    <row r="304" spans="1:9">
      <c r="A304" s="5">
        <v>2</v>
      </c>
      <c r="B304" s="5" t="s">
        <v>20</v>
      </c>
      <c r="C304" s="5"/>
      <c r="D304" s="5" t="s">
        <v>132</v>
      </c>
      <c r="E304" s="6">
        <f>E293+E296+E299+E302</f>
        <v>286534500</v>
      </c>
      <c r="F304" s="20"/>
      <c r="G304" s="20"/>
      <c r="H304" s="6">
        <f>H293+H296+H299+H302</f>
        <v>286534500</v>
      </c>
      <c r="I304" s="60"/>
    </row>
    <row r="305" spans="1:9">
      <c r="A305" s="5">
        <v>2</v>
      </c>
      <c r="B305" s="5" t="s">
        <v>20</v>
      </c>
      <c r="C305" s="5"/>
      <c r="D305" s="5" t="s">
        <v>34</v>
      </c>
      <c r="E305" s="6">
        <f>E303-E304</f>
        <v>209840000</v>
      </c>
      <c r="F305" s="20"/>
      <c r="G305" s="20"/>
      <c r="H305" s="6">
        <f>H303-H304</f>
        <v>209840000</v>
      </c>
      <c r="I305" s="60"/>
    </row>
    <row r="306" spans="1:9">
      <c r="A306" s="1"/>
      <c r="B306" s="1"/>
      <c r="C306" s="1"/>
      <c r="D306" s="1"/>
      <c r="E306" s="1"/>
      <c r="F306" s="23"/>
      <c r="G306" s="23"/>
      <c r="H306" s="1"/>
      <c r="I306" s="60"/>
    </row>
    <row r="307" spans="1:9">
      <c r="A307" s="5">
        <v>8</v>
      </c>
      <c r="B307" s="5" t="s">
        <v>42</v>
      </c>
      <c r="C307" s="5"/>
      <c r="D307" s="5"/>
      <c r="E307" s="6"/>
      <c r="F307" s="20"/>
      <c r="G307" s="20"/>
      <c r="H307" s="6"/>
      <c r="I307" s="60"/>
    </row>
    <row r="308" spans="1:9">
      <c r="A308" s="5"/>
      <c r="B308" s="5">
        <v>1</v>
      </c>
      <c r="C308" s="5" t="s">
        <v>5</v>
      </c>
      <c r="D308" s="5" t="s">
        <v>6</v>
      </c>
      <c r="E308" s="6">
        <v>272850000</v>
      </c>
      <c r="F308" s="20"/>
      <c r="G308" s="20"/>
      <c r="H308" s="6">
        <f>E308+F308-G308</f>
        <v>272850000</v>
      </c>
      <c r="I308" s="60"/>
    </row>
    <row r="309" spans="1:9">
      <c r="A309" s="5"/>
      <c r="B309" s="5">
        <v>2</v>
      </c>
      <c r="C309" s="5" t="s">
        <v>7</v>
      </c>
      <c r="D309" s="5" t="s">
        <v>8</v>
      </c>
      <c r="E309" s="6">
        <v>5612732722</v>
      </c>
      <c r="F309" s="20"/>
      <c r="G309" s="20"/>
      <c r="H309" s="6">
        <f t="shared" ref="H309:H323" si="7">E309+F309-G309</f>
        <v>5612732722</v>
      </c>
      <c r="I309" s="60"/>
    </row>
    <row r="310" spans="1:9">
      <c r="A310" s="5"/>
      <c r="B310" s="5" t="s">
        <v>7</v>
      </c>
      <c r="C310" s="5"/>
      <c r="D310" s="5" t="s">
        <v>9</v>
      </c>
      <c r="E310" s="6">
        <v>484033213.95999998</v>
      </c>
      <c r="F310" s="20"/>
      <c r="G310" s="20"/>
      <c r="H310" s="6">
        <f t="shared" si="7"/>
        <v>484033213.95999998</v>
      </c>
      <c r="I310" s="60"/>
    </row>
    <row r="311" spans="1:9">
      <c r="A311" s="5"/>
      <c r="B311" s="5" t="s">
        <v>7</v>
      </c>
      <c r="C311" s="5"/>
      <c r="D311" s="5" t="s">
        <v>10</v>
      </c>
      <c r="E311" s="6">
        <v>4710320492.46</v>
      </c>
      <c r="F311" s="20"/>
      <c r="G311" s="20"/>
      <c r="H311" s="6">
        <f t="shared" si="7"/>
        <v>4710320492.46</v>
      </c>
      <c r="I311" s="60"/>
    </row>
    <row r="312" spans="1:9">
      <c r="A312" s="5"/>
      <c r="B312" s="5">
        <v>3</v>
      </c>
      <c r="C312" s="5" t="s">
        <v>11</v>
      </c>
      <c r="D312" s="5" t="s">
        <v>12</v>
      </c>
      <c r="E312" s="6">
        <v>6203088748</v>
      </c>
      <c r="F312" s="20"/>
      <c r="G312" s="20"/>
      <c r="H312" s="6">
        <f t="shared" si="7"/>
        <v>6203088748</v>
      </c>
      <c r="I312" s="60"/>
    </row>
    <row r="313" spans="1:9">
      <c r="A313" s="5"/>
      <c r="B313" s="5" t="s">
        <v>11</v>
      </c>
      <c r="C313" s="5"/>
      <c r="D313" s="5" t="s">
        <v>9</v>
      </c>
      <c r="E313" s="6">
        <v>124061774.95999999</v>
      </c>
      <c r="F313" s="20"/>
      <c r="G313" s="20"/>
      <c r="H313" s="6">
        <f t="shared" si="7"/>
        <v>124061774.95999999</v>
      </c>
      <c r="I313" s="60"/>
    </row>
    <row r="314" spans="1:9">
      <c r="A314" s="5"/>
      <c r="B314" s="5" t="s">
        <v>11</v>
      </c>
      <c r="C314" s="5"/>
      <c r="D314" s="5" t="s">
        <v>10</v>
      </c>
      <c r="E314" s="6">
        <v>799813060.64999998</v>
      </c>
      <c r="F314" s="20"/>
      <c r="G314" s="20"/>
      <c r="H314" s="6">
        <f t="shared" si="7"/>
        <v>799813060.64999998</v>
      </c>
      <c r="I314" s="60"/>
    </row>
    <row r="315" spans="1:9">
      <c r="A315" s="5"/>
      <c r="B315" s="5">
        <v>4</v>
      </c>
      <c r="C315" s="5" t="s">
        <v>13</v>
      </c>
      <c r="D315" s="5" t="s">
        <v>14</v>
      </c>
      <c r="E315" s="6">
        <v>8218100</v>
      </c>
      <c r="F315" s="20"/>
      <c r="G315" s="20"/>
      <c r="H315" s="6">
        <f t="shared" si="7"/>
        <v>8218100</v>
      </c>
      <c r="I315" s="60"/>
    </row>
    <row r="316" spans="1:9">
      <c r="A316" s="5"/>
      <c r="B316" s="5" t="s">
        <v>13</v>
      </c>
      <c r="C316" s="5"/>
      <c r="D316" s="5" t="s">
        <v>9</v>
      </c>
      <c r="E316" s="6">
        <v>180952.5</v>
      </c>
      <c r="F316" s="20"/>
      <c r="G316" s="20"/>
      <c r="H316" s="6">
        <f t="shared" si="7"/>
        <v>180952.5</v>
      </c>
      <c r="I316" s="60"/>
    </row>
    <row r="317" spans="1:9">
      <c r="A317" s="5"/>
      <c r="B317" s="5" t="s">
        <v>13</v>
      </c>
      <c r="C317" s="5"/>
      <c r="D317" s="5" t="s">
        <v>10</v>
      </c>
      <c r="E317" s="6">
        <v>5788295</v>
      </c>
      <c r="F317" s="20"/>
      <c r="G317" s="20"/>
      <c r="H317" s="6">
        <f t="shared" si="7"/>
        <v>5788295</v>
      </c>
      <c r="I317" s="60"/>
    </row>
    <row r="318" spans="1:9">
      <c r="A318" s="5"/>
      <c r="B318" s="5">
        <v>5</v>
      </c>
      <c r="C318" s="5" t="s">
        <v>15</v>
      </c>
      <c r="D318" s="5" t="s">
        <v>16</v>
      </c>
      <c r="E318" s="6">
        <v>66500</v>
      </c>
      <c r="F318" s="20"/>
      <c r="G318" s="20"/>
      <c r="H318" s="6">
        <f t="shared" si="7"/>
        <v>66500</v>
      </c>
      <c r="I318" s="60"/>
    </row>
    <row r="319" spans="1:9">
      <c r="A319" s="5"/>
      <c r="B319" s="5" t="s">
        <v>15</v>
      </c>
      <c r="C319" s="5"/>
      <c r="D319" s="5" t="s">
        <v>17</v>
      </c>
      <c r="E319" s="6">
        <v>0</v>
      </c>
      <c r="F319" s="20"/>
      <c r="G319" s="20"/>
      <c r="H319" s="6">
        <f t="shared" si="7"/>
        <v>0</v>
      </c>
      <c r="I319" s="60"/>
    </row>
    <row r="320" spans="1:9">
      <c r="A320" s="5"/>
      <c r="B320" s="5" t="s">
        <v>15</v>
      </c>
      <c r="C320" s="5"/>
      <c r="D320" s="5" t="s">
        <v>10</v>
      </c>
      <c r="E320" s="6">
        <v>0</v>
      </c>
      <c r="F320" s="20"/>
      <c r="G320" s="20"/>
      <c r="H320" s="6">
        <f t="shared" si="7"/>
        <v>0</v>
      </c>
      <c r="I320" s="60"/>
    </row>
    <row r="321" spans="1:9">
      <c r="A321" s="5"/>
      <c r="B321" s="5">
        <v>6</v>
      </c>
      <c r="C321" s="5" t="s">
        <v>18</v>
      </c>
      <c r="D321" s="5" t="s">
        <v>19</v>
      </c>
      <c r="E321" s="6">
        <v>0</v>
      </c>
      <c r="F321" s="20"/>
      <c r="G321" s="20"/>
      <c r="H321" s="6">
        <f t="shared" si="7"/>
        <v>0</v>
      </c>
      <c r="I321" s="60"/>
    </row>
    <row r="322" spans="1:9">
      <c r="A322" s="5"/>
      <c r="B322" s="5" t="s">
        <v>18</v>
      </c>
      <c r="C322" s="5"/>
      <c r="D322" s="5" t="s">
        <v>17</v>
      </c>
      <c r="E322" s="6">
        <v>0</v>
      </c>
      <c r="F322" s="20"/>
      <c r="G322" s="20"/>
      <c r="H322" s="6">
        <f t="shared" si="7"/>
        <v>0</v>
      </c>
      <c r="I322" s="60"/>
    </row>
    <row r="323" spans="1:9">
      <c r="A323" s="5"/>
      <c r="B323" s="5" t="s">
        <v>18</v>
      </c>
      <c r="C323" s="5"/>
      <c r="D323" s="5" t="s">
        <v>10</v>
      </c>
      <c r="E323" s="6">
        <v>0</v>
      </c>
      <c r="F323" s="20"/>
      <c r="G323" s="20"/>
      <c r="H323" s="6">
        <f t="shared" si="7"/>
        <v>0</v>
      </c>
      <c r="I323" s="60"/>
    </row>
    <row r="324" spans="1:9">
      <c r="A324" s="5">
        <v>1</v>
      </c>
      <c r="B324" s="5" t="s">
        <v>20</v>
      </c>
      <c r="C324" s="5"/>
      <c r="D324" s="5" t="s">
        <v>21</v>
      </c>
      <c r="E324" s="6">
        <f>E308+E309+E312+E315+E318+E321</f>
        <v>12096956070</v>
      </c>
      <c r="F324" s="20"/>
      <c r="G324" s="20"/>
      <c r="H324" s="6">
        <f>H308+H309+H312+H315+H318+H321</f>
        <v>12096956070</v>
      </c>
      <c r="I324" s="60"/>
    </row>
    <row r="325" spans="1:9">
      <c r="A325" s="5">
        <v>1</v>
      </c>
      <c r="B325" s="5" t="s">
        <v>20</v>
      </c>
      <c r="C325" s="5"/>
      <c r="D325" s="5" t="s">
        <v>22</v>
      </c>
      <c r="E325" s="6">
        <f>E311+E314+E317+E320+E323</f>
        <v>5515921848.1099997</v>
      </c>
      <c r="F325" s="20"/>
      <c r="G325" s="20"/>
      <c r="H325" s="6">
        <f>H311+H314+H317+H320+H323</f>
        <v>5515921848.1099997</v>
      </c>
      <c r="I325" s="60"/>
    </row>
    <row r="326" spans="1:9">
      <c r="A326" s="5">
        <v>1</v>
      </c>
      <c r="B326" s="5" t="s">
        <v>20</v>
      </c>
      <c r="C326" s="5"/>
      <c r="D326" s="5" t="s">
        <v>23</v>
      </c>
      <c r="E326" s="6">
        <f>E324-E325</f>
        <v>6581034221.8900003</v>
      </c>
      <c r="F326" s="20"/>
      <c r="G326" s="20"/>
      <c r="H326" s="6">
        <f>H324-H325</f>
        <v>6581034221.8900003</v>
      </c>
      <c r="I326" s="60"/>
    </row>
    <row r="327" spans="1:9">
      <c r="A327" s="5"/>
      <c r="B327" s="5">
        <v>7</v>
      </c>
      <c r="C327" s="5"/>
      <c r="D327" s="5" t="s">
        <v>24</v>
      </c>
      <c r="E327" s="6"/>
      <c r="F327" s="20"/>
      <c r="G327" s="20"/>
      <c r="H327" s="6"/>
      <c r="I327" s="60"/>
    </row>
    <row r="328" spans="1:9">
      <c r="A328" s="5"/>
      <c r="B328" s="5" t="s">
        <v>25</v>
      </c>
      <c r="C328" s="5"/>
      <c r="D328" s="5" t="s">
        <v>26</v>
      </c>
      <c r="E328" s="6">
        <v>0</v>
      </c>
      <c r="F328" s="20"/>
      <c r="G328" s="20"/>
      <c r="H328" s="6">
        <v>0</v>
      </c>
      <c r="I328" s="60"/>
    </row>
    <row r="329" spans="1:9">
      <c r="A329" s="5"/>
      <c r="B329" s="5" t="s">
        <v>25</v>
      </c>
      <c r="C329" s="5"/>
      <c r="D329" s="5" t="s">
        <v>17</v>
      </c>
      <c r="E329" s="6">
        <v>0</v>
      </c>
      <c r="F329" s="20"/>
      <c r="G329" s="20"/>
      <c r="H329" s="6">
        <v>0</v>
      </c>
      <c r="I329" s="60"/>
    </row>
    <row r="330" spans="1:9">
      <c r="A330" s="5"/>
      <c r="B330" s="5" t="s">
        <v>25</v>
      </c>
      <c r="C330" s="5"/>
      <c r="D330" s="5" t="s">
        <v>10</v>
      </c>
      <c r="E330" s="6">
        <v>0</v>
      </c>
      <c r="F330" s="20"/>
      <c r="G330" s="20"/>
      <c r="H330" s="6">
        <v>0</v>
      </c>
      <c r="I330" s="60"/>
    </row>
    <row r="331" spans="1:9">
      <c r="A331" s="5"/>
      <c r="B331" s="5" t="s">
        <v>27</v>
      </c>
      <c r="C331" s="5"/>
      <c r="D331" s="5" t="s">
        <v>28</v>
      </c>
      <c r="E331" s="6">
        <v>57793640</v>
      </c>
      <c r="F331" s="20"/>
      <c r="G331" s="20"/>
      <c r="H331" s="6">
        <v>57793640</v>
      </c>
      <c r="I331" s="60"/>
    </row>
    <row r="332" spans="1:9">
      <c r="A332" s="5"/>
      <c r="B332" s="5" t="s">
        <v>27</v>
      </c>
      <c r="C332" s="5"/>
      <c r="D332" s="5" t="s">
        <v>17</v>
      </c>
      <c r="E332" s="6">
        <v>10385250</v>
      </c>
      <c r="F332" s="20"/>
      <c r="G332" s="20"/>
      <c r="H332" s="6">
        <v>10385250</v>
      </c>
      <c r="I332" s="56"/>
    </row>
    <row r="333" spans="1:9">
      <c r="A333" s="5"/>
      <c r="B333" s="5" t="s">
        <v>27</v>
      </c>
      <c r="C333" s="5"/>
      <c r="D333" s="5" t="s">
        <v>10</v>
      </c>
      <c r="E333" s="6">
        <v>39456890</v>
      </c>
      <c r="F333" s="20"/>
      <c r="G333" s="20"/>
      <c r="H333" s="6">
        <v>39456890</v>
      </c>
      <c r="I333" s="60"/>
    </row>
    <row r="334" spans="1:9">
      <c r="A334" s="5"/>
      <c r="B334" s="5" t="s">
        <v>29</v>
      </c>
      <c r="C334" s="5"/>
      <c r="D334" s="5" t="s">
        <v>30</v>
      </c>
      <c r="E334" s="6">
        <v>0</v>
      </c>
      <c r="F334" s="20"/>
      <c r="G334" s="20"/>
      <c r="H334" s="6">
        <v>0</v>
      </c>
      <c r="I334" s="60"/>
    </row>
    <row r="335" spans="1:9">
      <c r="A335" s="5"/>
      <c r="B335" s="5" t="s">
        <v>29</v>
      </c>
      <c r="C335" s="5"/>
      <c r="D335" s="5" t="s">
        <v>17</v>
      </c>
      <c r="E335" s="6">
        <v>0</v>
      </c>
      <c r="F335" s="20"/>
      <c r="G335" s="20"/>
      <c r="H335" s="6">
        <v>0</v>
      </c>
      <c r="I335" s="60"/>
    </row>
    <row r="336" spans="1:9">
      <c r="A336" s="5"/>
      <c r="B336" s="5" t="s">
        <v>29</v>
      </c>
      <c r="C336" s="5"/>
      <c r="D336" s="5" t="s">
        <v>10</v>
      </c>
      <c r="E336" s="6">
        <v>0</v>
      </c>
      <c r="F336" s="20"/>
      <c r="G336" s="20"/>
      <c r="H336" s="6">
        <v>0</v>
      </c>
      <c r="I336" s="60"/>
    </row>
    <row r="337" spans="1:16">
      <c r="A337" s="5"/>
      <c r="B337" s="5" t="s">
        <v>31</v>
      </c>
      <c r="C337" s="5"/>
      <c r="D337" s="5" t="s">
        <v>32</v>
      </c>
      <c r="E337" s="6">
        <v>15873750</v>
      </c>
      <c r="F337" s="20"/>
      <c r="G337" s="20"/>
      <c r="H337" s="6">
        <v>15873750</v>
      </c>
      <c r="I337" s="60"/>
    </row>
    <row r="338" spans="1:16">
      <c r="A338" s="5"/>
      <c r="B338" s="5" t="s">
        <v>31</v>
      </c>
      <c r="C338" s="5"/>
      <c r="D338" s="5" t="s">
        <v>17</v>
      </c>
      <c r="E338" s="6">
        <v>0</v>
      </c>
      <c r="F338" s="20"/>
      <c r="G338" s="20"/>
      <c r="H338" s="6">
        <v>0</v>
      </c>
      <c r="I338" s="60"/>
    </row>
    <row r="339" spans="1:16">
      <c r="A339" s="5"/>
      <c r="B339" s="5" t="s">
        <v>31</v>
      </c>
      <c r="C339" s="5"/>
      <c r="D339" s="5" t="s">
        <v>10</v>
      </c>
      <c r="E339" s="6">
        <v>0</v>
      </c>
      <c r="F339" s="20"/>
      <c r="G339" s="20"/>
      <c r="H339" s="6">
        <v>0</v>
      </c>
      <c r="I339" s="60"/>
    </row>
    <row r="340" spans="1:16">
      <c r="A340" s="5">
        <v>2</v>
      </c>
      <c r="B340" s="5" t="s">
        <v>20</v>
      </c>
      <c r="C340" s="5"/>
      <c r="D340" s="5" t="s">
        <v>33</v>
      </c>
      <c r="E340" s="6">
        <f>E328+E331+E334+E337</f>
        <v>73667390</v>
      </c>
      <c r="F340" s="20"/>
      <c r="G340" s="20"/>
      <c r="H340" s="6">
        <f>H328+H331+H334+H337</f>
        <v>73667390</v>
      </c>
      <c r="I340" s="60"/>
    </row>
    <row r="341" spans="1:16">
      <c r="A341" s="5">
        <v>2</v>
      </c>
      <c r="B341" s="5" t="s">
        <v>20</v>
      </c>
      <c r="C341" s="5"/>
      <c r="D341" s="5" t="s">
        <v>132</v>
      </c>
      <c r="E341" s="6">
        <f>E330+E333+E336+E339</f>
        <v>39456890</v>
      </c>
      <c r="F341" s="20"/>
      <c r="G341" s="20"/>
      <c r="H341" s="6">
        <f>H330+H333+H336+H339</f>
        <v>39456890</v>
      </c>
      <c r="I341" s="60"/>
    </row>
    <row r="342" spans="1:16">
      <c r="A342" s="5">
        <v>2</v>
      </c>
      <c r="B342" s="5" t="s">
        <v>20</v>
      </c>
      <c r="C342" s="5"/>
      <c r="D342" s="5" t="s">
        <v>34</v>
      </c>
      <c r="E342" s="6">
        <f>E340-E341</f>
        <v>34210500</v>
      </c>
      <c r="F342" s="20"/>
      <c r="G342" s="20"/>
      <c r="H342" s="6">
        <f>H340-H341</f>
        <v>34210500</v>
      </c>
      <c r="I342" s="60"/>
      <c r="K342" s="15"/>
    </row>
    <row r="343" spans="1:16">
      <c r="A343" s="1"/>
      <c r="B343" s="1"/>
      <c r="C343" s="1"/>
      <c r="D343" s="1"/>
      <c r="E343" s="1"/>
      <c r="F343" s="23"/>
      <c r="G343" s="23"/>
      <c r="H343" s="1"/>
      <c r="I343" s="60"/>
    </row>
    <row r="344" spans="1:16">
      <c r="A344" s="5">
        <v>9</v>
      </c>
      <c r="B344" s="5" t="s">
        <v>118</v>
      </c>
      <c r="C344" s="5"/>
      <c r="D344" s="5"/>
      <c r="E344" s="6"/>
      <c r="F344" s="20"/>
      <c r="G344" s="20"/>
      <c r="H344" s="6"/>
      <c r="I344" s="60"/>
      <c r="K344" s="44"/>
    </row>
    <row r="345" spans="1:16">
      <c r="A345" s="5"/>
      <c r="B345" s="5">
        <v>1</v>
      </c>
      <c r="C345" s="5" t="s">
        <v>5</v>
      </c>
      <c r="D345" s="5" t="s">
        <v>6</v>
      </c>
      <c r="E345" s="6">
        <v>9209265313</v>
      </c>
      <c r="F345" s="20"/>
      <c r="G345" s="20"/>
      <c r="H345" s="6">
        <f>E345+F345-G345</f>
        <v>9209265313</v>
      </c>
      <c r="I345" s="60"/>
    </row>
    <row r="346" spans="1:16">
      <c r="A346" s="5"/>
      <c r="B346" s="5">
        <v>2</v>
      </c>
      <c r="C346" s="5" t="s">
        <v>7</v>
      </c>
      <c r="D346" s="5" t="s">
        <v>8</v>
      </c>
      <c r="E346" s="6">
        <v>5611930943</v>
      </c>
      <c r="F346" s="20"/>
      <c r="G346" s="20"/>
      <c r="H346" s="6">
        <f t="shared" ref="H346:H360" si="8">E346+F346-G346</f>
        <v>5611930943</v>
      </c>
      <c r="I346" s="60"/>
    </row>
    <row r="347" spans="1:16">
      <c r="A347" s="5"/>
      <c r="B347" s="5" t="s">
        <v>7</v>
      </c>
      <c r="C347" s="5"/>
      <c r="D347" s="5" t="s">
        <v>9</v>
      </c>
      <c r="E347" s="6">
        <v>562586294.57000005</v>
      </c>
      <c r="F347" s="20"/>
      <c r="G347" s="20"/>
      <c r="H347" s="6">
        <f t="shared" si="8"/>
        <v>562586294.57000005</v>
      </c>
      <c r="I347" s="60"/>
    </row>
    <row r="348" spans="1:16">
      <c r="A348" s="5"/>
      <c r="B348" s="5" t="s">
        <v>7</v>
      </c>
      <c r="C348" s="5"/>
      <c r="D348" s="5" t="s">
        <v>10</v>
      </c>
      <c r="E348" s="6">
        <v>4610548057.7200003</v>
      </c>
      <c r="F348" s="20"/>
      <c r="G348" s="20"/>
      <c r="H348" s="6">
        <f t="shared" si="8"/>
        <v>4610548057.7200003</v>
      </c>
      <c r="I348" s="60"/>
    </row>
    <row r="349" spans="1:16">
      <c r="A349" s="5"/>
      <c r="B349" s="5">
        <v>3</v>
      </c>
      <c r="C349" s="5" t="s">
        <v>11</v>
      </c>
      <c r="D349" s="5" t="s">
        <v>12</v>
      </c>
      <c r="E349" s="6">
        <v>12718454089</v>
      </c>
      <c r="F349" s="45">
        <v>2314034000</v>
      </c>
      <c r="G349" s="20"/>
      <c r="H349" s="6">
        <f t="shared" si="8"/>
        <v>15032488089</v>
      </c>
      <c r="I349" s="60"/>
      <c r="J349" s="14">
        <v>50</v>
      </c>
      <c r="K349" s="46" t="s">
        <v>142</v>
      </c>
      <c r="N349" s="27"/>
      <c r="O349" s="27"/>
      <c r="P349" s="27"/>
    </row>
    <row r="350" spans="1:16">
      <c r="A350" s="5"/>
      <c r="B350" s="5" t="s">
        <v>11</v>
      </c>
      <c r="C350" s="5"/>
      <c r="D350" s="5" t="s">
        <v>9</v>
      </c>
      <c r="E350" s="6">
        <v>253619781.78</v>
      </c>
      <c r="F350" s="45">
        <v>46280680</v>
      </c>
      <c r="G350" s="20"/>
      <c r="H350" s="6">
        <f t="shared" si="8"/>
        <v>299900461.77999997</v>
      </c>
      <c r="I350" s="60"/>
      <c r="J350" s="14">
        <v>50</v>
      </c>
      <c r="K350" s="46" t="s">
        <v>142</v>
      </c>
      <c r="N350" s="27"/>
      <c r="O350" s="27"/>
      <c r="P350" s="27"/>
    </row>
    <row r="351" spans="1:16">
      <c r="A351" s="5"/>
      <c r="B351" s="5" t="s">
        <v>11</v>
      </c>
      <c r="C351" s="5"/>
      <c r="D351" s="5" t="s">
        <v>10</v>
      </c>
      <c r="E351" s="6">
        <v>2599399908.02</v>
      </c>
      <c r="F351" s="45">
        <v>394384160.00000006</v>
      </c>
      <c r="G351" s="20"/>
      <c r="H351" s="6">
        <f t="shared" si="8"/>
        <v>2993784068.02</v>
      </c>
      <c r="I351" s="60"/>
      <c r="J351" s="14">
        <v>50</v>
      </c>
      <c r="K351" s="46" t="s">
        <v>142</v>
      </c>
      <c r="N351" s="27"/>
      <c r="O351" s="27"/>
      <c r="P351" s="27"/>
    </row>
    <row r="352" spans="1:16">
      <c r="A352" s="5"/>
      <c r="B352" s="5">
        <v>4</v>
      </c>
      <c r="C352" s="5" t="s">
        <v>13</v>
      </c>
      <c r="D352" s="5" t="s">
        <v>14</v>
      </c>
      <c r="E352" s="6">
        <v>243539364</v>
      </c>
      <c r="F352" s="20"/>
      <c r="G352" s="20"/>
      <c r="H352" s="6">
        <f t="shared" si="8"/>
        <v>243539364</v>
      </c>
      <c r="I352" s="60"/>
    </row>
    <row r="353" spans="1:9">
      <c r="A353" s="5"/>
      <c r="B353" s="5" t="s">
        <v>13</v>
      </c>
      <c r="C353" s="5"/>
      <c r="D353" s="5" t="s">
        <v>9</v>
      </c>
      <c r="E353" s="6">
        <v>22319489.739999998</v>
      </c>
      <c r="F353" s="20"/>
      <c r="G353" s="20"/>
      <c r="H353" s="6">
        <f t="shared" si="8"/>
        <v>22319489.739999998</v>
      </c>
      <c r="I353" s="60"/>
    </row>
    <row r="354" spans="1:9">
      <c r="A354" s="5"/>
      <c r="B354" s="5" t="s">
        <v>13</v>
      </c>
      <c r="C354" s="5"/>
      <c r="D354" s="5" t="s">
        <v>10</v>
      </c>
      <c r="E354" s="6">
        <v>118325088.67</v>
      </c>
      <c r="F354" s="20"/>
      <c r="G354" s="20"/>
      <c r="H354" s="6">
        <f t="shared" si="8"/>
        <v>118325088.67</v>
      </c>
      <c r="I354" s="60"/>
    </row>
    <row r="355" spans="1:9">
      <c r="A355" s="5"/>
      <c r="B355" s="5">
        <v>5</v>
      </c>
      <c r="C355" s="5" t="s">
        <v>15</v>
      </c>
      <c r="D355" s="5" t="s">
        <v>16</v>
      </c>
      <c r="E355" s="6">
        <v>66500</v>
      </c>
      <c r="F355" s="20"/>
      <c r="G355" s="20"/>
      <c r="H355" s="6">
        <f t="shared" si="8"/>
        <v>66500</v>
      </c>
      <c r="I355" s="60"/>
    </row>
    <row r="356" spans="1:9">
      <c r="A356" s="5"/>
      <c r="B356" s="5" t="s">
        <v>15</v>
      </c>
      <c r="C356" s="5"/>
      <c r="D356" s="5" t="s">
        <v>17</v>
      </c>
      <c r="E356" s="6">
        <v>0</v>
      </c>
      <c r="F356" s="20"/>
      <c r="G356" s="20"/>
      <c r="H356" s="6">
        <f t="shared" si="8"/>
        <v>0</v>
      </c>
      <c r="I356" s="60"/>
    </row>
    <row r="357" spans="1:9">
      <c r="A357" s="5"/>
      <c r="B357" s="5" t="s">
        <v>15</v>
      </c>
      <c r="C357" s="5"/>
      <c r="D357" s="5" t="s">
        <v>10</v>
      </c>
      <c r="E357" s="6">
        <v>0</v>
      </c>
      <c r="F357" s="20"/>
      <c r="G357" s="20"/>
      <c r="H357" s="6">
        <f t="shared" si="8"/>
        <v>0</v>
      </c>
      <c r="I357" s="60"/>
    </row>
    <row r="358" spans="1:9">
      <c r="A358" s="5"/>
      <c r="B358" s="5">
        <v>6</v>
      </c>
      <c r="C358" s="5" t="s">
        <v>18</v>
      </c>
      <c r="D358" s="5" t="s">
        <v>19</v>
      </c>
      <c r="E358" s="6">
        <v>0</v>
      </c>
      <c r="F358" s="20"/>
      <c r="G358" s="20"/>
      <c r="H358" s="6">
        <f t="shared" si="8"/>
        <v>0</v>
      </c>
      <c r="I358" s="60"/>
    </row>
    <row r="359" spans="1:9">
      <c r="A359" s="5"/>
      <c r="B359" s="5" t="s">
        <v>18</v>
      </c>
      <c r="C359" s="5"/>
      <c r="D359" s="5" t="s">
        <v>9</v>
      </c>
      <c r="E359" s="6">
        <v>0</v>
      </c>
      <c r="F359" s="20"/>
      <c r="G359" s="20"/>
      <c r="H359" s="6">
        <f t="shared" si="8"/>
        <v>0</v>
      </c>
      <c r="I359" s="60"/>
    </row>
    <row r="360" spans="1:9">
      <c r="A360" s="5"/>
      <c r="B360" s="5" t="s">
        <v>18</v>
      </c>
      <c r="C360" s="5"/>
      <c r="D360" s="5" t="s">
        <v>10</v>
      </c>
      <c r="E360" s="6">
        <v>0</v>
      </c>
      <c r="F360" s="20"/>
      <c r="G360" s="20"/>
      <c r="H360" s="6">
        <f t="shared" si="8"/>
        <v>0</v>
      </c>
      <c r="I360" s="60"/>
    </row>
    <row r="361" spans="1:9">
      <c r="A361" s="5">
        <v>1</v>
      </c>
      <c r="B361" s="5" t="s">
        <v>20</v>
      </c>
      <c r="C361" s="5"/>
      <c r="D361" s="5" t="s">
        <v>21</v>
      </c>
      <c r="E361" s="6">
        <f>E345+E346+E349+E352+E355+E358</f>
        <v>27783256209</v>
      </c>
      <c r="F361" s="20"/>
      <c r="G361" s="20"/>
      <c r="H361" s="6">
        <f>H345+H346+H349+H352+H355+H358</f>
        <v>30097290209</v>
      </c>
      <c r="I361" s="60"/>
    </row>
    <row r="362" spans="1:9">
      <c r="A362" s="5">
        <v>1</v>
      </c>
      <c r="B362" s="5" t="s">
        <v>20</v>
      </c>
      <c r="C362" s="5"/>
      <c r="D362" s="5" t="s">
        <v>22</v>
      </c>
      <c r="E362" s="6">
        <f>E348+E351+E354+E357+E360</f>
        <v>7328273054.4099998</v>
      </c>
      <c r="F362" s="20"/>
      <c r="G362" s="20"/>
      <c r="H362" s="6">
        <f>H348+H351+H354+H357+H360</f>
        <v>7722657214.4099998</v>
      </c>
      <c r="I362" s="60"/>
    </row>
    <row r="363" spans="1:9">
      <c r="A363" s="5">
        <v>1</v>
      </c>
      <c r="B363" s="5" t="s">
        <v>20</v>
      </c>
      <c r="C363" s="5"/>
      <c r="D363" s="5" t="s">
        <v>23</v>
      </c>
      <c r="E363" s="6">
        <f>E361-E362</f>
        <v>20454983154.59</v>
      </c>
      <c r="F363" s="20"/>
      <c r="G363" s="20"/>
      <c r="H363" s="6">
        <f>H361-H362</f>
        <v>22374632994.59</v>
      </c>
      <c r="I363" s="60"/>
    </row>
    <row r="364" spans="1:9">
      <c r="A364" s="5"/>
      <c r="B364" s="5">
        <v>7</v>
      </c>
      <c r="C364" s="5"/>
      <c r="D364" s="5" t="s">
        <v>24</v>
      </c>
      <c r="E364" s="6"/>
      <c r="F364" s="20"/>
      <c r="G364" s="20"/>
      <c r="H364" s="6"/>
      <c r="I364" s="60"/>
    </row>
    <row r="365" spans="1:9">
      <c r="A365" s="5"/>
      <c r="B365" s="5" t="s">
        <v>25</v>
      </c>
      <c r="C365" s="5"/>
      <c r="D365" s="5" t="s">
        <v>26</v>
      </c>
      <c r="E365" s="6">
        <v>0</v>
      </c>
      <c r="F365" s="20"/>
      <c r="G365" s="20"/>
      <c r="H365" s="6">
        <v>0</v>
      </c>
      <c r="I365" s="60"/>
    </row>
    <row r="366" spans="1:9">
      <c r="A366" s="5"/>
      <c r="B366" s="5" t="s">
        <v>25</v>
      </c>
      <c r="C366" s="5"/>
      <c r="D366" s="5" t="s">
        <v>17</v>
      </c>
      <c r="E366" s="6">
        <v>0</v>
      </c>
      <c r="F366" s="20"/>
      <c r="G366" s="20"/>
      <c r="H366" s="6">
        <v>0</v>
      </c>
      <c r="I366" s="60"/>
    </row>
    <row r="367" spans="1:9">
      <c r="A367" s="5"/>
      <c r="B367" s="5" t="s">
        <v>25</v>
      </c>
      <c r="C367" s="5"/>
      <c r="D367" s="5" t="s">
        <v>10</v>
      </c>
      <c r="E367" s="6">
        <v>0</v>
      </c>
      <c r="F367" s="20"/>
      <c r="G367" s="20"/>
      <c r="H367" s="6">
        <v>0</v>
      </c>
      <c r="I367" s="60"/>
    </row>
    <row r="368" spans="1:9">
      <c r="A368" s="5"/>
      <c r="B368" s="5" t="s">
        <v>27</v>
      </c>
      <c r="C368" s="5"/>
      <c r="D368" s="5" t="s">
        <v>28</v>
      </c>
      <c r="E368" s="6">
        <v>50480000</v>
      </c>
      <c r="F368" s="20"/>
      <c r="G368" s="20"/>
      <c r="H368" s="6">
        <v>50480000</v>
      </c>
      <c r="I368" s="60"/>
    </row>
    <row r="369" spans="1:10">
      <c r="A369" s="5"/>
      <c r="B369" s="5" t="s">
        <v>27</v>
      </c>
      <c r="C369" s="5"/>
      <c r="D369" s="5" t="s">
        <v>9</v>
      </c>
      <c r="E369" s="6">
        <v>12620000</v>
      </c>
      <c r="F369" s="20"/>
      <c r="G369" s="20"/>
      <c r="H369" s="6">
        <v>12620000</v>
      </c>
      <c r="I369" s="56"/>
    </row>
    <row r="370" spans="1:10">
      <c r="A370" s="5"/>
      <c r="B370" s="5" t="s">
        <v>27</v>
      </c>
      <c r="C370" s="5"/>
      <c r="D370" s="5" t="s">
        <v>10</v>
      </c>
      <c r="E370" s="6">
        <v>18930000</v>
      </c>
      <c r="F370" s="20"/>
      <c r="G370" s="20"/>
      <c r="H370" s="6">
        <v>18930000</v>
      </c>
      <c r="I370" s="60"/>
    </row>
    <row r="371" spans="1:10">
      <c r="A371" s="5"/>
      <c r="B371" s="5" t="s">
        <v>29</v>
      </c>
      <c r="C371" s="5"/>
      <c r="D371" s="5" t="s">
        <v>30</v>
      </c>
      <c r="E371" s="6">
        <v>508326635</v>
      </c>
      <c r="F371" s="20"/>
      <c r="G371" s="20"/>
      <c r="H371" s="6">
        <v>508326635</v>
      </c>
      <c r="I371" s="60"/>
    </row>
    <row r="372" spans="1:10">
      <c r="A372" s="5"/>
      <c r="B372" s="5" t="s">
        <v>29</v>
      </c>
      <c r="C372" s="5"/>
      <c r="D372" s="5" t="s">
        <v>9</v>
      </c>
      <c r="E372" s="6">
        <v>0</v>
      </c>
      <c r="F372" s="20"/>
      <c r="G372" s="20"/>
      <c r="H372" s="6">
        <v>0</v>
      </c>
      <c r="I372" s="60"/>
    </row>
    <row r="373" spans="1:10">
      <c r="A373" s="5"/>
      <c r="B373" s="5" t="s">
        <v>29</v>
      </c>
      <c r="C373" s="5"/>
      <c r="D373" s="5" t="s">
        <v>10</v>
      </c>
      <c r="E373" s="6">
        <v>469269727.5</v>
      </c>
      <c r="F373" s="20"/>
      <c r="G373" s="20"/>
      <c r="H373" s="6">
        <v>469269727.5</v>
      </c>
      <c r="I373" s="60"/>
    </row>
    <row r="374" spans="1:10">
      <c r="A374" s="5"/>
      <c r="B374" s="5" t="s">
        <v>31</v>
      </c>
      <c r="C374" s="5"/>
      <c r="D374" s="5" t="s">
        <v>32</v>
      </c>
      <c r="E374" s="6">
        <v>190571500</v>
      </c>
      <c r="F374" s="20"/>
      <c r="G374" s="20"/>
      <c r="H374" s="6">
        <v>190571500</v>
      </c>
      <c r="I374" s="60"/>
    </row>
    <row r="375" spans="1:10">
      <c r="A375" s="5"/>
      <c r="B375" s="5" t="s">
        <v>31</v>
      </c>
      <c r="C375" s="5"/>
      <c r="D375" s="5" t="s">
        <v>17</v>
      </c>
      <c r="E375" s="6">
        <v>0</v>
      </c>
      <c r="F375" s="20"/>
      <c r="G375" s="20"/>
      <c r="H375" s="6">
        <v>0</v>
      </c>
      <c r="I375" s="60"/>
    </row>
    <row r="376" spans="1:10">
      <c r="A376" s="5"/>
      <c r="B376" s="5" t="s">
        <v>31</v>
      </c>
      <c r="C376" s="5"/>
      <c r="D376" s="5" t="s">
        <v>10</v>
      </c>
      <c r="E376" s="6">
        <v>0</v>
      </c>
      <c r="F376" s="20"/>
      <c r="G376" s="20"/>
      <c r="H376" s="6">
        <v>0</v>
      </c>
      <c r="I376" s="60"/>
    </row>
    <row r="377" spans="1:10">
      <c r="A377" s="5">
        <v>2</v>
      </c>
      <c r="B377" s="5" t="s">
        <v>20</v>
      </c>
      <c r="C377" s="5"/>
      <c r="D377" s="5" t="s">
        <v>33</v>
      </c>
      <c r="E377" s="6">
        <f>E365+E368+E371+E374</f>
        <v>749378135</v>
      </c>
      <c r="F377" s="20"/>
      <c r="G377" s="20"/>
      <c r="H377" s="6">
        <f>H365+H368+H371+H374</f>
        <v>749378135</v>
      </c>
      <c r="I377" s="60"/>
    </row>
    <row r="378" spans="1:10">
      <c r="A378" s="5">
        <v>2</v>
      </c>
      <c r="B378" s="5" t="s">
        <v>20</v>
      </c>
      <c r="C378" s="5"/>
      <c r="D378" s="5" t="s">
        <v>132</v>
      </c>
      <c r="E378" s="6">
        <f>E367+E370+E373+E376</f>
        <v>488199727.5</v>
      </c>
      <c r="F378" s="20"/>
      <c r="G378" s="20"/>
      <c r="H378" s="6">
        <f>H367+H370+H373+H376</f>
        <v>488199727.5</v>
      </c>
      <c r="I378" s="60"/>
    </row>
    <row r="379" spans="1:10">
      <c r="A379" s="5">
        <v>2</v>
      </c>
      <c r="B379" s="5" t="s">
        <v>20</v>
      </c>
      <c r="C379" s="5"/>
      <c r="D379" s="5" t="s">
        <v>34</v>
      </c>
      <c r="E379" s="6">
        <f>E377-E378</f>
        <v>261178407.5</v>
      </c>
      <c r="F379" s="20"/>
      <c r="G379" s="20"/>
      <c r="H379" s="6">
        <f>H377-H378</f>
        <v>261178407.5</v>
      </c>
      <c r="I379" s="60"/>
    </row>
    <row r="380" spans="1:10">
      <c r="A380" s="1"/>
      <c r="B380" s="1"/>
      <c r="C380" s="1"/>
      <c r="D380" s="1"/>
      <c r="E380" s="1"/>
      <c r="F380" s="23"/>
      <c r="G380" s="23"/>
      <c r="H380" s="1"/>
      <c r="I380" s="60"/>
    </row>
    <row r="381" spans="1:10">
      <c r="A381" s="5">
        <v>10</v>
      </c>
      <c r="B381" s="5" t="s">
        <v>40</v>
      </c>
      <c r="C381" s="5"/>
      <c r="D381" s="5"/>
      <c r="E381" s="6"/>
      <c r="F381" s="20"/>
      <c r="G381" s="20"/>
      <c r="H381" s="6"/>
      <c r="I381" s="60"/>
    </row>
    <row r="382" spans="1:10">
      <c r="A382" s="5"/>
      <c r="B382" s="5">
        <v>1</v>
      </c>
      <c r="C382" s="5" t="s">
        <v>5</v>
      </c>
      <c r="D382" s="5" t="s">
        <v>6</v>
      </c>
      <c r="E382" s="6">
        <v>140000000</v>
      </c>
      <c r="F382" s="20"/>
      <c r="G382" s="20"/>
      <c r="H382" s="6">
        <f>E382+F382-G382</f>
        <v>140000000</v>
      </c>
      <c r="I382" s="60"/>
    </row>
    <row r="383" spans="1:10">
      <c r="A383" s="5"/>
      <c r="B383" s="5">
        <v>2</v>
      </c>
      <c r="C383" s="5" t="s">
        <v>7</v>
      </c>
      <c r="D383" s="5" t="s">
        <v>8</v>
      </c>
      <c r="E383" s="6">
        <v>15139589219</v>
      </c>
      <c r="F383" s="20"/>
      <c r="G383" s="39">
        <v>200000</v>
      </c>
      <c r="H383" s="6">
        <f t="shared" ref="H383:H397" si="9">E383+F383-G383</f>
        <v>15139389219</v>
      </c>
      <c r="I383" s="60"/>
      <c r="J383" s="14">
        <v>26</v>
      </c>
    </row>
    <row r="384" spans="1:10">
      <c r="A384" s="5"/>
      <c r="B384" s="5" t="s">
        <v>7</v>
      </c>
      <c r="C384" s="5"/>
      <c r="D384" s="5" t="s">
        <v>9</v>
      </c>
      <c r="E384" s="6">
        <v>1319194566.27</v>
      </c>
      <c r="F384" s="20"/>
      <c r="G384" s="20"/>
      <c r="H384" s="6">
        <f t="shared" si="9"/>
        <v>1319194566.27</v>
      </c>
      <c r="I384" s="60"/>
    </row>
    <row r="385" spans="1:10">
      <c r="A385" s="5"/>
      <c r="B385" s="5" t="s">
        <v>7</v>
      </c>
      <c r="C385" s="5"/>
      <c r="D385" s="5" t="s">
        <v>10</v>
      </c>
      <c r="E385" s="6">
        <v>9219765915.1800003</v>
      </c>
      <c r="F385" s="20"/>
      <c r="G385" s="39">
        <v>200000</v>
      </c>
      <c r="H385" s="6">
        <f t="shared" si="9"/>
        <v>9219565915.1800003</v>
      </c>
      <c r="I385" s="60"/>
      <c r="J385" s="14">
        <v>26</v>
      </c>
    </row>
    <row r="386" spans="1:10">
      <c r="A386" s="5"/>
      <c r="B386" s="5">
        <v>3</v>
      </c>
      <c r="C386" s="5" t="s">
        <v>11</v>
      </c>
      <c r="D386" s="5" t="s">
        <v>12</v>
      </c>
      <c r="E386" s="6">
        <v>8122438665</v>
      </c>
      <c r="F386" s="20"/>
      <c r="G386" s="20"/>
      <c r="H386" s="6">
        <f t="shared" si="9"/>
        <v>8122438665</v>
      </c>
      <c r="I386" s="60"/>
    </row>
    <row r="387" spans="1:10">
      <c r="A387" s="5"/>
      <c r="B387" s="5" t="s">
        <v>11</v>
      </c>
      <c r="C387" s="5"/>
      <c r="D387" s="5" t="s">
        <v>9</v>
      </c>
      <c r="E387" s="6">
        <v>151802433.30000001</v>
      </c>
      <c r="F387" s="20"/>
      <c r="G387" s="20"/>
      <c r="H387" s="6">
        <f t="shared" si="9"/>
        <v>151802433.30000001</v>
      </c>
      <c r="I387" s="60"/>
    </row>
    <row r="388" spans="1:10">
      <c r="A388" s="5"/>
      <c r="B388" s="5" t="s">
        <v>11</v>
      </c>
      <c r="C388" s="5"/>
      <c r="D388" s="5" t="s">
        <v>10</v>
      </c>
      <c r="E388" s="6">
        <v>741851262.50999999</v>
      </c>
      <c r="F388" s="20"/>
      <c r="G388" s="20"/>
      <c r="H388" s="6">
        <f t="shared" si="9"/>
        <v>741851262.50999999</v>
      </c>
      <c r="I388" s="60"/>
    </row>
    <row r="389" spans="1:10">
      <c r="A389" s="5"/>
      <c r="B389" s="5">
        <v>4</v>
      </c>
      <c r="C389" s="5" t="s">
        <v>13</v>
      </c>
      <c r="D389" s="5" t="s">
        <v>14</v>
      </c>
      <c r="E389" s="6">
        <v>554957200</v>
      </c>
      <c r="F389" s="20"/>
      <c r="G389" s="20"/>
      <c r="H389" s="6">
        <f t="shared" si="9"/>
        <v>554957200</v>
      </c>
      <c r="I389" s="60"/>
    </row>
    <row r="390" spans="1:10">
      <c r="A390" s="5"/>
      <c r="B390" s="5" t="s">
        <v>13</v>
      </c>
      <c r="C390" s="5"/>
      <c r="D390" s="5" t="s">
        <v>9</v>
      </c>
      <c r="E390" s="6">
        <v>36369993</v>
      </c>
      <c r="F390" s="20"/>
      <c r="G390" s="20"/>
      <c r="H390" s="6">
        <f t="shared" si="9"/>
        <v>36369993</v>
      </c>
      <c r="I390" s="60"/>
    </row>
    <row r="391" spans="1:10">
      <c r="A391" s="5"/>
      <c r="B391" s="5" t="s">
        <v>13</v>
      </c>
      <c r="C391" s="5"/>
      <c r="D391" s="5" t="s">
        <v>10</v>
      </c>
      <c r="E391" s="6">
        <v>205391507.66999999</v>
      </c>
      <c r="F391" s="20"/>
      <c r="G391" s="20"/>
      <c r="H391" s="6">
        <f t="shared" si="9"/>
        <v>205391507.66999999</v>
      </c>
      <c r="I391" s="60"/>
    </row>
    <row r="392" spans="1:10">
      <c r="A392" s="5"/>
      <c r="B392" s="5">
        <v>5</v>
      </c>
      <c r="C392" s="5" t="s">
        <v>15</v>
      </c>
      <c r="D392" s="5" t="s">
        <v>16</v>
      </c>
      <c r="E392" s="6">
        <v>228377000</v>
      </c>
      <c r="F392" s="20"/>
      <c r="G392" s="20"/>
      <c r="H392" s="6">
        <f t="shared" si="9"/>
        <v>228377000</v>
      </c>
      <c r="I392" s="60"/>
    </row>
    <row r="393" spans="1:10">
      <c r="A393" s="5"/>
      <c r="B393" s="5" t="s">
        <v>15</v>
      </c>
      <c r="C393" s="5"/>
      <c r="D393" s="5" t="s">
        <v>17</v>
      </c>
      <c r="E393" s="6">
        <v>0</v>
      </c>
      <c r="F393" s="20"/>
      <c r="G393" s="20"/>
      <c r="H393" s="6">
        <f t="shared" si="9"/>
        <v>0</v>
      </c>
      <c r="I393" s="60"/>
    </row>
    <row r="394" spans="1:10">
      <c r="A394" s="5"/>
      <c r="B394" s="5" t="s">
        <v>15</v>
      </c>
      <c r="C394" s="5"/>
      <c r="D394" s="5" t="s">
        <v>10</v>
      </c>
      <c r="E394" s="6">
        <v>39100000</v>
      </c>
      <c r="F394" s="20"/>
      <c r="G394" s="20"/>
      <c r="H394" s="6">
        <f t="shared" si="9"/>
        <v>39100000</v>
      </c>
      <c r="I394" s="60"/>
    </row>
    <row r="395" spans="1:10">
      <c r="A395" s="5"/>
      <c r="B395" s="5">
        <v>6</v>
      </c>
      <c r="C395" s="5" t="s">
        <v>18</v>
      </c>
      <c r="D395" s="5" t="s">
        <v>19</v>
      </c>
      <c r="E395" s="6">
        <v>0</v>
      </c>
      <c r="F395" s="20"/>
      <c r="G395" s="20"/>
      <c r="H395" s="6">
        <f t="shared" si="9"/>
        <v>0</v>
      </c>
      <c r="I395" s="60"/>
    </row>
    <row r="396" spans="1:10">
      <c r="A396" s="5"/>
      <c r="B396" s="5" t="s">
        <v>18</v>
      </c>
      <c r="C396" s="5"/>
      <c r="D396" s="5" t="s">
        <v>17</v>
      </c>
      <c r="E396" s="6">
        <v>0</v>
      </c>
      <c r="F396" s="20"/>
      <c r="G396" s="20"/>
      <c r="H396" s="6">
        <f t="shared" si="9"/>
        <v>0</v>
      </c>
      <c r="I396" s="60"/>
    </row>
    <row r="397" spans="1:10">
      <c r="A397" s="5"/>
      <c r="B397" s="5" t="s">
        <v>18</v>
      </c>
      <c r="C397" s="5"/>
      <c r="D397" s="5" t="s">
        <v>10</v>
      </c>
      <c r="E397" s="6">
        <v>0</v>
      </c>
      <c r="F397" s="20"/>
      <c r="G397" s="20"/>
      <c r="H397" s="6">
        <f t="shared" si="9"/>
        <v>0</v>
      </c>
      <c r="I397" s="60"/>
    </row>
    <row r="398" spans="1:10">
      <c r="A398" s="5">
        <v>1</v>
      </c>
      <c r="B398" s="5" t="s">
        <v>20</v>
      </c>
      <c r="C398" s="5"/>
      <c r="D398" s="5" t="s">
        <v>21</v>
      </c>
      <c r="E398" s="6">
        <f>E382+E383+E386+E389+E392+E395</f>
        <v>24185362084</v>
      </c>
      <c r="F398" s="20"/>
      <c r="G398" s="20"/>
      <c r="H398" s="6">
        <f>H382+H383+H386+H389+H392+H395</f>
        <v>24185162084</v>
      </c>
      <c r="I398" s="60"/>
    </row>
    <row r="399" spans="1:10">
      <c r="A399" s="5">
        <v>1</v>
      </c>
      <c r="B399" s="5" t="s">
        <v>20</v>
      </c>
      <c r="C399" s="5"/>
      <c r="D399" s="5" t="s">
        <v>22</v>
      </c>
      <c r="E399" s="6">
        <f>E385+E388+E391+E394+E397</f>
        <v>10206108685.360001</v>
      </c>
      <c r="F399" s="20"/>
      <c r="G399" s="20"/>
      <c r="H399" s="6">
        <f>H385+H388+H391+H394+H397</f>
        <v>10205908685.360001</v>
      </c>
      <c r="I399" s="60"/>
    </row>
    <row r="400" spans="1:10">
      <c r="A400" s="5">
        <v>1</v>
      </c>
      <c r="B400" s="5" t="s">
        <v>20</v>
      </c>
      <c r="C400" s="5"/>
      <c r="D400" s="5" t="s">
        <v>23</v>
      </c>
      <c r="E400" s="6">
        <f>E398-E399</f>
        <v>13979253398.639999</v>
      </c>
      <c r="F400" s="20"/>
      <c r="G400" s="20"/>
      <c r="H400" s="6">
        <f>H398-H399</f>
        <v>13979253398.639999</v>
      </c>
      <c r="I400" s="60"/>
    </row>
    <row r="401" spans="1:9">
      <c r="A401" s="5"/>
      <c r="B401" s="5">
        <v>7</v>
      </c>
      <c r="C401" s="5"/>
      <c r="D401" s="5" t="s">
        <v>24</v>
      </c>
      <c r="E401" s="6"/>
      <c r="F401" s="20"/>
      <c r="G401" s="20"/>
      <c r="H401" s="6"/>
      <c r="I401" s="60"/>
    </row>
    <row r="402" spans="1:9">
      <c r="A402" s="5"/>
      <c r="B402" s="5" t="s">
        <v>25</v>
      </c>
      <c r="C402" s="5"/>
      <c r="D402" s="5" t="s">
        <v>26</v>
      </c>
      <c r="E402" s="6">
        <v>0</v>
      </c>
      <c r="F402" s="20"/>
      <c r="G402" s="20"/>
      <c r="H402" s="6">
        <v>0</v>
      </c>
      <c r="I402" s="60"/>
    </row>
    <row r="403" spans="1:9">
      <c r="A403" s="5"/>
      <c r="B403" s="5" t="s">
        <v>25</v>
      </c>
      <c r="C403" s="5"/>
      <c r="D403" s="5" t="s">
        <v>17</v>
      </c>
      <c r="E403" s="6">
        <v>0</v>
      </c>
      <c r="F403" s="20"/>
      <c r="G403" s="20"/>
      <c r="H403" s="6">
        <v>0</v>
      </c>
      <c r="I403" s="60"/>
    </row>
    <row r="404" spans="1:9">
      <c r="A404" s="5"/>
      <c r="B404" s="5" t="s">
        <v>25</v>
      </c>
      <c r="C404" s="5"/>
      <c r="D404" s="5" t="s">
        <v>10</v>
      </c>
      <c r="E404" s="6">
        <v>0</v>
      </c>
      <c r="F404" s="20"/>
      <c r="G404" s="20"/>
      <c r="H404" s="6">
        <v>0</v>
      </c>
      <c r="I404" s="60"/>
    </row>
    <row r="405" spans="1:9">
      <c r="A405" s="5"/>
      <c r="B405" s="5" t="s">
        <v>27</v>
      </c>
      <c r="C405" s="5"/>
      <c r="D405" s="5" t="s">
        <v>28</v>
      </c>
      <c r="E405" s="6">
        <v>16940000</v>
      </c>
      <c r="F405" s="20"/>
      <c r="G405" s="20"/>
      <c r="H405" s="6">
        <v>16940000</v>
      </c>
      <c r="I405" s="60"/>
    </row>
    <row r="406" spans="1:9">
      <c r="A406" s="5"/>
      <c r="B406" s="5" t="s">
        <v>27</v>
      </c>
      <c r="C406" s="5"/>
      <c r="D406" s="5" t="s">
        <v>17</v>
      </c>
      <c r="E406" s="6">
        <v>0</v>
      </c>
      <c r="F406" s="20"/>
      <c r="G406" s="20"/>
      <c r="H406" s="6">
        <v>0</v>
      </c>
      <c r="I406" s="60"/>
    </row>
    <row r="407" spans="1:9">
      <c r="A407" s="5"/>
      <c r="B407" s="5" t="s">
        <v>27</v>
      </c>
      <c r="C407" s="5"/>
      <c r="D407" s="5" t="s">
        <v>10</v>
      </c>
      <c r="E407" s="6">
        <v>16940000</v>
      </c>
      <c r="F407" s="20"/>
      <c r="G407" s="20"/>
      <c r="H407" s="6">
        <v>16940000</v>
      </c>
      <c r="I407" s="60"/>
    </row>
    <row r="408" spans="1:9">
      <c r="A408" s="5"/>
      <c r="B408" s="5" t="s">
        <v>29</v>
      </c>
      <c r="C408" s="5"/>
      <c r="D408" s="5" t="s">
        <v>30</v>
      </c>
      <c r="E408" s="6">
        <v>1187343200</v>
      </c>
      <c r="F408" s="20"/>
      <c r="G408" s="20"/>
      <c r="H408" s="6">
        <v>1187343200</v>
      </c>
      <c r="I408" s="60"/>
    </row>
    <row r="409" spans="1:9">
      <c r="A409" s="5"/>
      <c r="B409" s="5" t="s">
        <v>29</v>
      </c>
      <c r="C409" s="5"/>
      <c r="D409" s="5" t="s">
        <v>17</v>
      </c>
      <c r="E409" s="6">
        <v>0</v>
      </c>
      <c r="F409" s="20"/>
      <c r="G409" s="20"/>
      <c r="H409" s="6">
        <v>0</v>
      </c>
      <c r="I409" s="60"/>
    </row>
    <row r="410" spans="1:9">
      <c r="A410" s="5"/>
      <c r="B410" s="5" t="s">
        <v>29</v>
      </c>
      <c r="C410" s="5"/>
      <c r="D410" s="5" t="s">
        <v>10</v>
      </c>
      <c r="E410" s="6">
        <v>802151389.28999996</v>
      </c>
      <c r="F410" s="20"/>
      <c r="G410" s="20"/>
      <c r="H410" s="6">
        <v>802151389.28999996</v>
      </c>
      <c r="I410" s="60"/>
    </row>
    <row r="411" spans="1:9">
      <c r="A411" s="5"/>
      <c r="B411" s="5" t="s">
        <v>31</v>
      </c>
      <c r="C411" s="5"/>
      <c r="D411" s="5" t="s">
        <v>32</v>
      </c>
      <c r="E411" s="6">
        <v>0</v>
      </c>
      <c r="F411" s="20"/>
      <c r="G411" s="20"/>
      <c r="H411" s="6">
        <v>0</v>
      </c>
      <c r="I411" s="60"/>
    </row>
    <row r="412" spans="1:9">
      <c r="A412" s="5"/>
      <c r="B412" s="5" t="s">
        <v>31</v>
      </c>
      <c r="C412" s="5"/>
      <c r="D412" s="5" t="s">
        <v>17</v>
      </c>
      <c r="E412" s="6">
        <v>0</v>
      </c>
      <c r="F412" s="20"/>
      <c r="G412" s="20"/>
      <c r="H412" s="6">
        <v>0</v>
      </c>
      <c r="I412" s="60"/>
    </row>
    <row r="413" spans="1:9">
      <c r="A413" s="5"/>
      <c r="B413" s="5" t="s">
        <v>31</v>
      </c>
      <c r="C413" s="5"/>
      <c r="D413" s="5" t="s">
        <v>10</v>
      </c>
      <c r="E413" s="6">
        <v>0</v>
      </c>
      <c r="F413" s="20"/>
      <c r="G413" s="20"/>
      <c r="H413" s="6">
        <v>0</v>
      </c>
      <c r="I413" s="60"/>
    </row>
    <row r="414" spans="1:9">
      <c r="A414" s="5">
        <v>2</v>
      </c>
      <c r="B414" s="5" t="s">
        <v>20</v>
      </c>
      <c r="C414" s="5"/>
      <c r="D414" s="5" t="s">
        <v>33</v>
      </c>
      <c r="E414" s="6">
        <f>E402+E405+E408+E411</f>
        <v>1204283200</v>
      </c>
      <c r="F414" s="20"/>
      <c r="G414" s="20"/>
      <c r="H414" s="6">
        <f>H402+H405+H408+H411</f>
        <v>1204283200</v>
      </c>
      <c r="I414" s="60"/>
    </row>
    <row r="415" spans="1:9">
      <c r="A415" s="5">
        <v>2</v>
      </c>
      <c r="B415" s="5" t="s">
        <v>20</v>
      </c>
      <c r="C415" s="5"/>
      <c r="D415" s="5" t="s">
        <v>132</v>
      </c>
      <c r="E415" s="6">
        <f>E404+E407+E410+E413</f>
        <v>819091389.28999996</v>
      </c>
      <c r="F415" s="20"/>
      <c r="G415" s="20"/>
      <c r="H415" s="6">
        <f>H404+H407+H410+H413</f>
        <v>819091389.28999996</v>
      </c>
      <c r="I415" s="60"/>
    </row>
    <row r="416" spans="1:9">
      <c r="A416" s="5">
        <v>2</v>
      </c>
      <c r="B416" s="5" t="s">
        <v>20</v>
      </c>
      <c r="C416" s="5"/>
      <c r="D416" s="5" t="s">
        <v>34</v>
      </c>
      <c r="E416" s="6">
        <f>E414-E415</f>
        <v>385191810.71000004</v>
      </c>
      <c r="F416" s="20"/>
      <c r="G416" s="20"/>
      <c r="H416" s="6">
        <f>H414-H415</f>
        <v>385191810.71000004</v>
      </c>
      <c r="I416" s="60"/>
    </row>
    <row r="417" spans="1:9">
      <c r="A417" s="5"/>
      <c r="B417" s="5"/>
      <c r="C417" s="5"/>
      <c r="D417" s="5"/>
      <c r="E417" s="6"/>
      <c r="F417" s="20"/>
      <c r="G417" s="20"/>
      <c r="H417" s="6"/>
      <c r="I417" s="60"/>
    </row>
    <row r="418" spans="1:9">
      <c r="A418" s="5">
        <v>11</v>
      </c>
      <c r="B418" s="5" t="s">
        <v>41</v>
      </c>
      <c r="C418" s="5"/>
      <c r="D418" s="5"/>
      <c r="E418" s="6"/>
      <c r="F418" s="20"/>
      <c r="G418" s="20"/>
      <c r="H418" s="6"/>
      <c r="I418" s="60"/>
    </row>
    <row r="419" spans="1:9">
      <c r="A419" s="5"/>
      <c r="B419" s="5">
        <v>1</v>
      </c>
      <c r="C419" s="5" t="s">
        <v>5</v>
      </c>
      <c r="D419" s="5" t="s">
        <v>6</v>
      </c>
      <c r="E419" s="6">
        <v>105114300</v>
      </c>
      <c r="F419" s="20"/>
      <c r="G419" s="20"/>
      <c r="H419" s="6">
        <f>E419+F419-G419</f>
        <v>105114300</v>
      </c>
      <c r="I419" s="60"/>
    </row>
    <row r="420" spans="1:9">
      <c r="A420" s="5"/>
      <c r="B420" s="5">
        <v>2</v>
      </c>
      <c r="C420" s="5" t="s">
        <v>7</v>
      </c>
      <c r="D420" s="5" t="s">
        <v>8</v>
      </c>
      <c r="E420" s="6">
        <v>4948506588</v>
      </c>
      <c r="F420" s="20"/>
      <c r="G420" s="20"/>
      <c r="H420" s="6">
        <f t="shared" ref="H420:H434" si="10">E420+F420-G420</f>
        <v>4948506588</v>
      </c>
      <c r="I420" s="60"/>
    </row>
    <row r="421" spans="1:9">
      <c r="A421" s="5"/>
      <c r="B421" s="5" t="s">
        <v>7</v>
      </c>
      <c r="C421" s="5"/>
      <c r="D421" s="5" t="s">
        <v>9</v>
      </c>
      <c r="E421" s="6">
        <v>490569366.64000005</v>
      </c>
      <c r="F421" s="20"/>
      <c r="G421" s="20"/>
      <c r="H421" s="6">
        <f t="shared" si="10"/>
        <v>490569366.64000005</v>
      </c>
      <c r="I421" s="60"/>
    </row>
    <row r="422" spans="1:9">
      <c r="A422" s="5"/>
      <c r="B422" s="5" t="s">
        <v>7</v>
      </c>
      <c r="C422" s="5"/>
      <c r="D422" s="5" t="s">
        <v>10</v>
      </c>
      <c r="E422" s="6">
        <v>2768127125.6299996</v>
      </c>
      <c r="F422" s="20"/>
      <c r="G422" s="20"/>
      <c r="H422" s="6">
        <f t="shared" si="10"/>
        <v>2768127125.6299996</v>
      </c>
      <c r="I422" s="60"/>
    </row>
    <row r="423" spans="1:9">
      <c r="A423" s="5"/>
      <c r="B423" s="5">
        <v>3</v>
      </c>
      <c r="C423" s="5" t="s">
        <v>11</v>
      </c>
      <c r="D423" s="5" t="s">
        <v>12</v>
      </c>
      <c r="E423" s="6">
        <v>11851665328.84</v>
      </c>
      <c r="F423" s="20"/>
      <c r="G423" s="20"/>
      <c r="H423" s="6">
        <f t="shared" si="10"/>
        <v>11851665328.84</v>
      </c>
      <c r="I423" s="60"/>
    </row>
    <row r="424" spans="1:9">
      <c r="A424" s="5"/>
      <c r="B424" s="5" t="s">
        <v>11</v>
      </c>
      <c r="C424" s="5"/>
      <c r="D424" s="5" t="s">
        <v>9</v>
      </c>
      <c r="E424" s="6">
        <v>237033306.57999995</v>
      </c>
      <c r="F424" s="20"/>
      <c r="G424" s="20"/>
      <c r="H424" s="6">
        <f t="shared" si="10"/>
        <v>237033306.57999995</v>
      </c>
      <c r="I424" s="60"/>
    </row>
    <row r="425" spans="1:9">
      <c r="A425" s="5"/>
      <c r="B425" s="5" t="s">
        <v>11</v>
      </c>
      <c r="C425" s="5"/>
      <c r="D425" s="5" t="s">
        <v>10</v>
      </c>
      <c r="E425" s="6">
        <v>346121024.87000006</v>
      </c>
      <c r="F425" s="20"/>
      <c r="G425" s="20"/>
      <c r="H425" s="6">
        <f t="shared" si="10"/>
        <v>346121024.87000006</v>
      </c>
      <c r="I425" s="60"/>
    </row>
    <row r="426" spans="1:9">
      <c r="A426" s="5"/>
      <c r="B426" s="5">
        <v>4</v>
      </c>
      <c r="C426" s="5" t="s">
        <v>13</v>
      </c>
      <c r="D426" s="5" t="s">
        <v>14</v>
      </c>
      <c r="E426" s="6">
        <v>201953350</v>
      </c>
      <c r="F426" s="20"/>
      <c r="G426" s="20"/>
      <c r="H426" s="6">
        <f t="shared" si="10"/>
        <v>201953350</v>
      </c>
      <c r="I426" s="60"/>
    </row>
    <row r="427" spans="1:9">
      <c r="A427" s="5"/>
      <c r="B427" s="5" t="s">
        <v>13</v>
      </c>
      <c r="C427" s="5"/>
      <c r="D427" s="5" t="s">
        <v>9</v>
      </c>
      <c r="E427" s="6">
        <v>4060403.75</v>
      </c>
      <c r="F427" s="20"/>
      <c r="G427" s="20"/>
      <c r="H427" s="6">
        <f t="shared" si="10"/>
        <v>4060403.75</v>
      </c>
      <c r="I427" s="60"/>
    </row>
    <row r="428" spans="1:9">
      <c r="A428" s="5"/>
      <c r="B428" s="5" t="s">
        <v>13</v>
      </c>
      <c r="C428" s="5"/>
      <c r="D428" s="5" t="s">
        <v>10</v>
      </c>
      <c r="E428" s="6">
        <v>48428496.25</v>
      </c>
      <c r="F428" s="20"/>
      <c r="G428" s="20"/>
      <c r="H428" s="6">
        <f t="shared" si="10"/>
        <v>48428496.25</v>
      </c>
      <c r="I428" s="60"/>
    </row>
    <row r="429" spans="1:9">
      <c r="A429" s="5"/>
      <c r="B429" s="5">
        <v>5</v>
      </c>
      <c r="C429" s="5" t="s">
        <v>15</v>
      </c>
      <c r="D429" s="5" t="s">
        <v>16</v>
      </c>
      <c r="E429" s="6">
        <v>66500</v>
      </c>
      <c r="F429" s="20"/>
      <c r="G429" s="20"/>
      <c r="H429" s="6">
        <f t="shared" si="10"/>
        <v>66500</v>
      </c>
      <c r="I429" s="60"/>
    </row>
    <row r="430" spans="1:9">
      <c r="A430" s="5"/>
      <c r="B430" s="5" t="s">
        <v>15</v>
      </c>
      <c r="C430" s="5"/>
      <c r="D430" s="5" t="s">
        <v>17</v>
      </c>
      <c r="E430" s="6">
        <v>0</v>
      </c>
      <c r="F430" s="20"/>
      <c r="G430" s="20"/>
      <c r="H430" s="6">
        <f t="shared" si="10"/>
        <v>0</v>
      </c>
      <c r="I430" s="60"/>
    </row>
    <row r="431" spans="1:9">
      <c r="A431" s="5"/>
      <c r="B431" s="5" t="s">
        <v>15</v>
      </c>
      <c r="C431" s="5"/>
      <c r="D431" s="5" t="s">
        <v>10</v>
      </c>
      <c r="E431" s="6">
        <v>0</v>
      </c>
      <c r="F431" s="20"/>
      <c r="G431" s="20"/>
      <c r="H431" s="6">
        <f t="shared" si="10"/>
        <v>0</v>
      </c>
      <c r="I431" s="60"/>
    </row>
    <row r="432" spans="1:9">
      <c r="A432" s="5"/>
      <c r="B432" s="5">
        <v>6</v>
      </c>
      <c r="C432" s="5" t="s">
        <v>18</v>
      </c>
      <c r="D432" s="5" t="s">
        <v>19</v>
      </c>
      <c r="E432" s="6"/>
      <c r="F432" s="20"/>
      <c r="G432" s="20"/>
      <c r="H432" s="6">
        <f t="shared" si="10"/>
        <v>0</v>
      </c>
      <c r="I432" s="60"/>
    </row>
    <row r="433" spans="1:9">
      <c r="A433" s="5"/>
      <c r="B433" s="5" t="s">
        <v>18</v>
      </c>
      <c r="C433" s="5"/>
      <c r="D433" s="5" t="s">
        <v>17</v>
      </c>
      <c r="E433" s="6">
        <v>0</v>
      </c>
      <c r="F433" s="20"/>
      <c r="G433" s="20"/>
      <c r="H433" s="6">
        <f t="shared" si="10"/>
        <v>0</v>
      </c>
      <c r="I433" s="60"/>
    </row>
    <row r="434" spans="1:9">
      <c r="A434" s="5"/>
      <c r="B434" s="5" t="s">
        <v>18</v>
      </c>
      <c r="C434" s="5"/>
      <c r="D434" s="5" t="s">
        <v>10</v>
      </c>
      <c r="E434" s="6">
        <v>0</v>
      </c>
      <c r="F434" s="20"/>
      <c r="G434" s="20"/>
      <c r="H434" s="6">
        <f t="shared" si="10"/>
        <v>0</v>
      </c>
      <c r="I434" s="60"/>
    </row>
    <row r="435" spans="1:9">
      <c r="A435" s="5">
        <v>1</v>
      </c>
      <c r="B435" s="5" t="s">
        <v>20</v>
      </c>
      <c r="C435" s="5"/>
      <c r="D435" s="5" t="s">
        <v>21</v>
      </c>
      <c r="E435" s="6">
        <f>E419+E420+E423+E426+E429+E432</f>
        <v>17107306066.84</v>
      </c>
      <c r="F435" s="20"/>
      <c r="G435" s="20"/>
      <c r="H435" s="6">
        <f>H419+H420+H423+H426+H429+H432</f>
        <v>17107306066.84</v>
      </c>
      <c r="I435" s="60"/>
    </row>
    <row r="436" spans="1:9">
      <c r="A436" s="5">
        <v>1</v>
      </c>
      <c r="B436" s="5" t="s">
        <v>20</v>
      </c>
      <c r="C436" s="5"/>
      <c r="D436" s="5" t="s">
        <v>22</v>
      </c>
      <c r="E436" s="6">
        <f>E422+E425+E428+E431+E434</f>
        <v>3162676646.7499995</v>
      </c>
      <c r="F436" s="20"/>
      <c r="G436" s="20"/>
      <c r="H436" s="6">
        <f>H422+H425+H428+H431+H434</f>
        <v>3162676646.7499995</v>
      </c>
      <c r="I436" s="60"/>
    </row>
    <row r="437" spans="1:9">
      <c r="A437" s="5">
        <v>1</v>
      </c>
      <c r="B437" s="5" t="s">
        <v>20</v>
      </c>
      <c r="C437" s="5"/>
      <c r="D437" s="5" t="s">
        <v>23</v>
      </c>
      <c r="E437" s="6">
        <f>E435-E436</f>
        <v>13944629420.09</v>
      </c>
      <c r="F437" s="20"/>
      <c r="G437" s="20"/>
      <c r="H437" s="6">
        <f>H435-H436</f>
        <v>13944629420.09</v>
      </c>
      <c r="I437" s="60"/>
    </row>
    <row r="438" spans="1:9">
      <c r="A438" s="5"/>
      <c r="B438" s="5">
        <v>7</v>
      </c>
      <c r="C438" s="5"/>
      <c r="D438" s="5" t="s">
        <v>24</v>
      </c>
      <c r="E438" s="6"/>
      <c r="F438" s="20"/>
      <c r="G438" s="20"/>
      <c r="H438" s="6"/>
      <c r="I438" s="60"/>
    </row>
    <row r="439" spans="1:9">
      <c r="A439" s="5"/>
      <c r="B439" s="5" t="s">
        <v>25</v>
      </c>
      <c r="C439" s="5"/>
      <c r="D439" s="5" t="s">
        <v>26</v>
      </c>
      <c r="E439" s="6">
        <v>0</v>
      </c>
      <c r="F439" s="20"/>
      <c r="G439" s="20"/>
      <c r="H439" s="6">
        <v>0</v>
      </c>
      <c r="I439" s="60"/>
    </row>
    <row r="440" spans="1:9">
      <c r="A440" s="5"/>
      <c r="B440" s="5" t="s">
        <v>25</v>
      </c>
      <c r="C440" s="5"/>
      <c r="D440" s="5" t="s">
        <v>17</v>
      </c>
      <c r="E440" s="6">
        <v>0</v>
      </c>
      <c r="F440" s="20"/>
      <c r="G440" s="20"/>
      <c r="H440" s="6">
        <v>0</v>
      </c>
      <c r="I440" s="60"/>
    </row>
    <row r="441" spans="1:9">
      <c r="A441" s="5"/>
      <c r="B441" s="5" t="s">
        <v>25</v>
      </c>
      <c r="C441" s="5"/>
      <c r="D441" s="5" t="s">
        <v>10</v>
      </c>
      <c r="E441" s="6">
        <v>0</v>
      </c>
      <c r="F441" s="20"/>
      <c r="G441" s="20"/>
      <c r="H441" s="6">
        <v>0</v>
      </c>
      <c r="I441" s="60"/>
    </row>
    <row r="442" spans="1:9">
      <c r="A442" s="5"/>
      <c r="B442" s="5" t="s">
        <v>27</v>
      </c>
      <c r="C442" s="5"/>
      <c r="D442" s="5" t="s">
        <v>28</v>
      </c>
      <c r="E442" s="6">
        <v>224795250</v>
      </c>
      <c r="F442" s="20"/>
      <c r="G442" s="20"/>
      <c r="H442" s="6">
        <v>224795250</v>
      </c>
      <c r="I442" s="60"/>
    </row>
    <row r="443" spans="1:9">
      <c r="A443" s="5"/>
      <c r="B443" s="5" t="s">
        <v>27</v>
      </c>
      <c r="C443" s="5"/>
      <c r="D443" s="5" t="s">
        <v>17</v>
      </c>
      <c r="E443" s="6">
        <v>18345937.5</v>
      </c>
      <c r="F443" s="20"/>
      <c r="G443" s="20"/>
      <c r="H443" s="6">
        <v>18345937.5</v>
      </c>
      <c r="I443" s="60"/>
    </row>
    <row r="444" spans="1:9">
      <c r="A444" s="5"/>
      <c r="B444" s="5" t="s">
        <v>27</v>
      </c>
      <c r="C444" s="5"/>
      <c r="D444" s="5" t="s">
        <v>10</v>
      </c>
      <c r="E444" s="6">
        <v>188784468.75</v>
      </c>
      <c r="F444" s="20"/>
      <c r="G444" s="20"/>
      <c r="H444" s="6">
        <v>188784468.75</v>
      </c>
      <c r="I444" s="60"/>
    </row>
    <row r="445" spans="1:9">
      <c r="A445" s="5"/>
      <c r="B445" s="5" t="s">
        <v>29</v>
      </c>
      <c r="C445" s="5"/>
      <c r="D445" s="5" t="s">
        <v>30</v>
      </c>
      <c r="E445" s="6">
        <v>1142317785</v>
      </c>
      <c r="F445" s="20"/>
      <c r="G445" s="20"/>
      <c r="H445" s="6">
        <v>1142317785</v>
      </c>
      <c r="I445" s="60"/>
    </row>
    <row r="446" spans="1:9">
      <c r="A446" s="5"/>
      <c r="B446" s="5" t="s">
        <v>29</v>
      </c>
      <c r="C446" s="5"/>
      <c r="D446" s="5" t="s">
        <v>17</v>
      </c>
      <c r="E446" s="6">
        <v>0</v>
      </c>
      <c r="F446" s="20"/>
      <c r="G446" s="20"/>
      <c r="H446" s="6">
        <v>0</v>
      </c>
      <c r="I446" s="60"/>
    </row>
    <row r="447" spans="1:9">
      <c r="A447" s="5"/>
      <c r="B447" s="5" t="s">
        <v>29</v>
      </c>
      <c r="C447" s="5"/>
      <c r="D447" s="5" t="s">
        <v>10</v>
      </c>
      <c r="E447" s="6">
        <v>1117436663.75</v>
      </c>
      <c r="F447" s="20"/>
      <c r="G447" s="20"/>
      <c r="H447" s="6">
        <v>1117436663.75</v>
      </c>
      <c r="I447" s="60"/>
    </row>
    <row r="448" spans="1:9">
      <c r="A448" s="5"/>
      <c r="B448" s="5" t="s">
        <v>31</v>
      </c>
      <c r="C448" s="5"/>
      <c r="D448" s="5" t="s">
        <v>32</v>
      </c>
      <c r="E448" s="6">
        <v>0</v>
      </c>
      <c r="F448" s="20"/>
      <c r="G448" s="20"/>
      <c r="H448" s="6">
        <v>0</v>
      </c>
      <c r="I448" s="60"/>
    </row>
    <row r="449" spans="1:9">
      <c r="A449" s="5"/>
      <c r="B449" s="5" t="s">
        <v>31</v>
      </c>
      <c r="C449" s="5"/>
      <c r="D449" s="5" t="s">
        <v>17</v>
      </c>
      <c r="E449" s="6">
        <v>0</v>
      </c>
      <c r="F449" s="20"/>
      <c r="G449" s="20"/>
      <c r="H449" s="6">
        <v>0</v>
      </c>
      <c r="I449" s="60"/>
    </row>
    <row r="450" spans="1:9">
      <c r="A450" s="5"/>
      <c r="B450" s="5" t="s">
        <v>31</v>
      </c>
      <c r="C450" s="5"/>
      <c r="D450" s="5" t="s">
        <v>10</v>
      </c>
      <c r="E450" s="6">
        <v>0</v>
      </c>
      <c r="F450" s="20"/>
      <c r="G450" s="20"/>
      <c r="H450" s="6">
        <v>0</v>
      </c>
      <c r="I450" s="60"/>
    </row>
    <row r="451" spans="1:9">
      <c r="A451" s="5">
        <v>2</v>
      </c>
      <c r="B451" s="5" t="s">
        <v>20</v>
      </c>
      <c r="C451" s="5"/>
      <c r="D451" s="5" t="s">
        <v>33</v>
      </c>
      <c r="E451" s="6">
        <f>E439+E442+E445+E448</f>
        <v>1367113035</v>
      </c>
      <c r="F451" s="20"/>
      <c r="G451" s="20"/>
      <c r="H451" s="6">
        <f>H439+H442+H445+H448</f>
        <v>1367113035</v>
      </c>
      <c r="I451" s="60"/>
    </row>
    <row r="452" spans="1:9">
      <c r="A452" s="5">
        <v>2</v>
      </c>
      <c r="B452" s="5" t="s">
        <v>20</v>
      </c>
      <c r="C452" s="5"/>
      <c r="D452" s="5" t="s">
        <v>132</v>
      </c>
      <c r="E452" s="6">
        <f>E441+E444+E447+E450</f>
        <v>1306221132.5</v>
      </c>
      <c r="F452" s="20"/>
      <c r="G452" s="20"/>
      <c r="H452" s="6">
        <f>H441+H444+H447+H450</f>
        <v>1306221132.5</v>
      </c>
      <c r="I452" s="60"/>
    </row>
    <row r="453" spans="1:9">
      <c r="A453" s="5">
        <v>2</v>
      </c>
      <c r="B453" s="5" t="s">
        <v>20</v>
      </c>
      <c r="C453" s="5"/>
      <c r="D453" s="5" t="s">
        <v>34</v>
      </c>
      <c r="E453" s="6">
        <f>E451-E452</f>
        <v>60891902.5</v>
      </c>
      <c r="F453" s="20"/>
      <c r="G453" s="20"/>
      <c r="H453" s="6">
        <f>H451-H452</f>
        <v>60891902.5</v>
      </c>
      <c r="I453" s="60"/>
    </row>
    <row r="454" spans="1:9">
      <c r="A454" s="5"/>
      <c r="B454" s="5"/>
      <c r="C454" s="5"/>
      <c r="D454" s="5"/>
      <c r="E454" s="6"/>
      <c r="F454" s="20"/>
      <c r="G454" s="20"/>
      <c r="H454" s="6"/>
      <c r="I454" s="60"/>
    </row>
    <row r="455" spans="1:9">
      <c r="A455" s="5">
        <v>12</v>
      </c>
      <c r="B455" s="5" t="s">
        <v>116</v>
      </c>
      <c r="C455" s="5"/>
      <c r="D455" s="5"/>
      <c r="E455" s="6"/>
      <c r="F455" s="20"/>
      <c r="G455" s="20"/>
      <c r="H455" s="6"/>
      <c r="I455" s="60"/>
    </row>
    <row r="456" spans="1:9">
      <c r="A456" s="5"/>
      <c r="B456" s="5">
        <v>1</v>
      </c>
      <c r="C456" s="5" t="s">
        <v>5</v>
      </c>
      <c r="D456" s="5" t="s">
        <v>6</v>
      </c>
      <c r="E456" s="6"/>
      <c r="F456" s="20"/>
      <c r="G456" s="20"/>
      <c r="H456" s="6">
        <f>E456+F456-G456</f>
        <v>0</v>
      </c>
      <c r="I456" s="60"/>
    </row>
    <row r="457" spans="1:9">
      <c r="A457" s="5"/>
      <c r="B457" s="5">
        <v>2</v>
      </c>
      <c r="C457" s="5" t="s">
        <v>7</v>
      </c>
      <c r="D457" s="5" t="s">
        <v>8</v>
      </c>
      <c r="E457" s="6">
        <v>1419698750</v>
      </c>
      <c r="F457" s="20"/>
      <c r="G457" s="20"/>
      <c r="H457" s="6">
        <f t="shared" ref="H457:H471" si="11">E457+F457-G457</f>
        <v>1419698750</v>
      </c>
      <c r="I457" s="60"/>
    </row>
    <row r="458" spans="1:9">
      <c r="A458" s="5"/>
      <c r="B458" s="5" t="s">
        <v>7</v>
      </c>
      <c r="C458" s="5"/>
      <c r="D458" s="5" t="s">
        <v>9</v>
      </c>
      <c r="E458" s="6">
        <v>107457939.29000001</v>
      </c>
      <c r="F458" s="20"/>
      <c r="G458" s="20"/>
      <c r="H458" s="6">
        <f t="shared" si="11"/>
        <v>107457939.29000001</v>
      </c>
      <c r="I458" s="60"/>
    </row>
    <row r="459" spans="1:9">
      <c r="A459" s="5"/>
      <c r="B459" s="5" t="s">
        <v>7</v>
      </c>
      <c r="C459" s="5"/>
      <c r="D459" s="5" t="s">
        <v>10</v>
      </c>
      <c r="E459" s="6">
        <v>1246175332.1600001</v>
      </c>
      <c r="F459" s="20"/>
      <c r="G459" s="20"/>
      <c r="H459" s="6">
        <f t="shared" si="11"/>
        <v>1246175332.1600001</v>
      </c>
      <c r="I459" s="60"/>
    </row>
    <row r="460" spans="1:9">
      <c r="A460" s="5"/>
      <c r="B460" s="5">
        <v>3</v>
      </c>
      <c r="C460" s="5" t="s">
        <v>11</v>
      </c>
      <c r="D460" s="5" t="s">
        <v>12</v>
      </c>
      <c r="E460" s="6">
        <v>616275000</v>
      </c>
      <c r="F460" s="20"/>
      <c r="G460" s="20"/>
      <c r="H460" s="6">
        <f t="shared" si="11"/>
        <v>616275000</v>
      </c>
      <c r="I460" s="60"/>
    </row>
    <row r="461" spans="1:9">
      <c r="A461" s="5"/>
      <c r="B461" s="5" t="s">
        <v>11</v>
      </c>
      <c r="C461" s="5"/>
      <c r="D461" s="5" t="s">
        <v>9</v>
      </c>
      <c r="E461" s="6">
        <v>32692765.960000001</v>
      </c>
      <c r="F461" s="20"/>
      <c r="G461" s="20"/>
      <c r="H461" s="6">
        <f t="shared" si="11"/>
        <v>32692765.960000001</v>
      </c>
      <c r="I461" s="60"/>
    </row>
    <row r="462" spans="1:9">
      <c r="A462" s="5"/>
      <c r="B462" s="5" t="s">
        <v>11</v>
      </c>
      <c r="C462" s="5"/>
      <c r="D462" s="5" t="s">
        <v>10</v>
      </c>
      <c r="E462" s="6">
        <v>270849148.94</v>
      </c>
      <c r="F462" s="20"/>
      <c r="G462" s="20"/>
      <c r="H462" s="6">
        <f t="shared" si="11"/>
        <v>270849148.94</v>
      </c>
      <c r="I462" s="60"/>
    </row>
    <row r="463" spans="1:9">
      <c r="A463" s="5"/>
      <c r="B463" s="5">
        <v>4</v>
      </c>
      <c r="C463" s="5" t="s">
        <v>13</v>
      </c>
      <c r="D463" s="5" t="s">
        <v>14</v>
      </c>
      <c r="E463" s="6">
        <v>12059800</v>
      </c>
      <c r="F463" s="20"/>
      <c r="G463" s="20"/>
      <c r="H463" s="6">
        <f t="shared" si="11"/>
        <v>12059800</v>
      </c>
      <c r="I463" s="60"/>
    </row>
    <row r="464" spans="1:9">
      <c r="A464" s="5"/>
      <c r="B464" s="5" t="s">
        <v>13</v>
      </c>
      <c r="C464" s="5"/>
      <c r="D464" s="5" t="s">
        <v>9</v>
      </c>
      <c r="E464" s="6">
        <v>570870</v>
      </c>
      <c r="F464" s="20"/>
      <c r="G464" s="20"/>
      <c r="H464" s="6">
        <f t="shared" si="11"/>
        <v>570870</v>
      </c>
      <c r="I464" s="60"/>
    </row>
    <row r="465" spans="1:9">
      <c r="A465" s="5"/>
      <c r="B465" s="5" t="s">
        <v>13</v>
      </c>
      <c r="C465" s="5"/>
      <c r="D465" s="5" t="s">
        <v>10</v>
      </c>
      <c r="E465" s="6">
        <v>2806170</v>
      </c>
      <c r="F465" s="20"/>
      <c r="G465" s="20"/>
      <c r="H465" s="6">
        <f t="shared" si="11"/>
        <v>2806170</v>
      </c>
      <c r="I465" s="60"/>
    </row>
    <row r="466" spans="1:9">
      <c r="A466" s="5"/>
      <c r="B466" s="5">
        <v>5</v>
      </c>
      <c r="C466" s="5" t="s">
        <v>15</v>
      </c>
      <c r="D466" s="5" t="s">
        <v>16</v>
      </c>
      <c r="E466" s="6">
        <v>0</v>
      </c>
      <c r="F466" s="20"/>
      <c r="G466" s="20"/>
      <c r="H466" s="6">
        <f t="shared" si="11"/>
        <v>0</v>
      </c>
      <c r="I466" s="60"/>
    </row>
    <row r="467" spans="1:9">
      <c r="A467" s="5"/>
      <c r="B467" s="5" t="s">
        <v>15</v>
      </c>
      <c r="C467" s="5"/>
      <c r="D467" s="5" t="s">
        <v>9</v>
      </c>
      <c r="E467" s="6">
        <v>0</v>
      </c>
      <c r="F467" s="20"/>
      <c r="G467" s="20"/>
      <c r="H467" s="6">
        <f t="shared" si="11"/>
        <v>0</v>
      </c>
      <c r="I467" s="60"/>
    </row>
    <row r="468" spans="1:9">
      <c r="A468" s="5"/>
      <c r="B468" s="5" t="s">
        <v>15</v>
      </c>
      <c r="C468" s="5"/>
      <c r="D468" s="5" t="s">
        <v>10</v>
      </c>
      <c r="E468" s="6">
        <v>0</v>
      </c>
      <c r="F468" s="20"/>
      <c r="G468" s="20"/>
      <c r="H468" s="6">
        <f t="shared" si="11"/>
        <v>0</v>
      </c>
      <c r="I468" s="60"/>
    </row>
    <row r="469" spans="1:9">
      <c r="A469" s="5"/>
      <c r="B469" s="5">
        <v>6</v>
      </c>
      <c r="C469" s="5" t="s">
        <v>18</v>
      </c>
      <c r="D469" s="5" t="s">
        <v>19</v>
      </c>
      <c r="E469" s="6">
        <v>0</v>
      </c>
      <c r="F469" s="20"/>
      <c r="G469" s="20"/>
      <c r="H469" s="6">
        <f t="shared" si="11"/>
        <v>0</v>
      </c>
      <c r="I469" s="60"/>
    </row>
    <row r="470" spans="1:9">
      <c r="A470" s="5"/>
      <c r="B470" s="5" t="s">
        <v>18</v>
      </c>
      <c r="C470" s="5"/>
      <c r="D470" s="5" t="s">
        <v>9</v>
      </c>
      <c r="E470" s="6">
        <v>0</v>
      </c>
      <c r="F470" s="20"/>
      <c r="G470" s="20"/>
      <c r="H470" s="6">
        <f t="shared" si="11"/>
        <v>0</v>
      </c>
      <c r="I470" s="60"/>
    </row>
    <row r="471" spans="1:9">
      <c r="A471" s="5"/>
      <c r="B471" s="5" t="s">
        <v>18</v>
      </c>
      <c r="C471" s="5"/>
      <c r="D471" s="5" t="s">
        <v>10</v>
      </c>
      <c r="E471" s="6">
        <v>0</v>
      </c>
      <c r="F471" s="20"/>
      <c r="G471" s="20"/>
      <c r="H471" s="6">
        <f t="shared" si="11"/>
        <v>0</v>
      </c>
      <c r="I471" s="60"/>
    </row>
    <row r="472" spans="1:9">
      <c r="A472" s="5">
        <v>1</v>
      </c>
      <c r="B472" s="5" t="s">
        <v>20</v>
      </c>
      <c r="C472" s="5"/>
      <c r="D472" s="5" t="s">
        <v>21</v>
      </c>
      <c r="E472" s="6">
        <f>E456+E457+E460+E463+E466+E469</f>
        <v>2048033550</v>
      </c>
      <c r="F472" s="20"/>
      <c r="G472" s="20"/>
      <c r="H472" s="6">
        <f>H456+H457+H460+H463+H466+H469</f>
        <v>2048033550</v>
      </c>
      <c r="I472" s="60"/>
    </row>
    <row r="473" spans="1:9">
      <c r="A473" s="5">
        <v>1</v>
      </c>
      <c r="B473" s="5" t="s">
        <v>20</v>
      </c>
      <c r="C473" s="5"/>
      <c r="D473" s="5" t="s">
        <v>22</v>
      </c>
      <c r="E473" s="6">
        <f>E459+E462+E465+E468+E471</f>
        <v>1519830651.1000001</v>
      </c>
      <c r="F473" s="20"/>
      <c r="G473" s="20"/>
      <c r="H473" s="6">
        <f>H459+H462+H465+H468+H471</f>
        <v>1519830651.1000001</v>
      </c>
      <c r="I473" s="60"/>
    </row>
    <row r="474" spans="1:9">
      <c r="A474" s="5">
        <v>1</v>
      </c>
      <c r="B474" s="5" t="s">
        <v>20</v>
      </c>
      <c r="C474" s="5"/>
      <c r="D474" s="5" t="s">
        <v>23</v>
      </c>
      <c r="E474" s="6">
        <f>E472-E473</f>
        <v>528202898.89999986</v>
      </c>
      <c r="F474" s="20"/>
      <c r="G474" s="20"/>
      <c r="H474" s="6">
        <f>H472-H473</f>
        <v>528202898.89999986</v>
      </c>
      <c r="I474" s="60"/>
    </row>
    <row r="475" spans="1:9">
      <c r="A475" s="5"/>
      <c r="B475" s="5">
        <v>7</v>
      </c>
      <c r="C475" s="5"/>
      <c r="D475" s="5" t="s">
        <v>24</v>
      </c>
      <c r="E475" s="6">
        <v>0</v>
      </c>
      <c r="F475" s="20"/>
      <c r="G475" s="20"/>
      <c r="H475" s="6">
        <v>0</v>
      </c>
      <c r="I475" s="60"/>
    </row>
    <row r="476" spans="1:9">
      <c r="A476" s="5"/>
      <c r="B476" s="5" t="s">
        <v>25</v>
      </c>
      <c r="C476" s="5"/>
      <c r="D476" s="5" t="s">
        <v>26</v>
      </c>
      <c r="E476" s="6">
        <v>0</v>
      </c>
      <c r="F476" s="20"/>
      <c r="G476" s="20"/>
      <c r="H476" s="6">
        <v>0</v>
      </c>
      <c r="I476" s="60"/>
    </row>
    <row r="477" spans="1:9">
      <c r="A477" s="5"/>
      <c r="B477" s="5" t="s">
        <v>25</v>
      </c>
      <c r="C477" s="5"/>
      <c r="D477" s="5" t="s">
        <v>9</v>
      </c>
      <c r="E477" s="6">
        <v>0</v>
      </c>
      <c r="F477" s="20"/>
      <c r="G477" s="20"/>
      <c r="H477" s="6">
        <v>0</v>
      </c>
      <c r="I477" s="60"/>
    </row>
    <row r="478" spans="1:9">
      <c r="A478" s="5"/>
      <c r="B478" s="5" t="s">
        <v>25</v>
      </c>
      <c r="C478" s="5"/>
      <c r="D478" s="5" t="s">
        <v>10</v>
      </c>
      <c r="E478" s="6">
        <v>0</v>
      </c>
      <c r="F478" s="20"/>
      <c r="G478" s="20"/>
      <c r="H478" s="6">
        <v>0</v>
      </c>
      <c r="I478" s="60"/>
    </row>
    <row r="479" spans="1:9">
      <c r="A479" s="5"/>
      <c r="B479" s="5" t="s">
        <v>27</v>
      </c>
      <c r="C479" s="5"/>
      <c r="D479" s="5" t="s">
        <v>28</v>
      </c>
      <c r="E479" s="6">
        <v>253200000</v>
      </c>
      <c r="F479" s="20"/>
      <c r="G479" s="20"/>
      <c r="H479" s="6">
        <v>253200000</v>
      </c>
      <c r="I479" s="60"/>
    </row>
    <row r="480" spans="1:9">
      <c r="A480" s="5"/>
      <c r="B480" s="5" t="s">
        <v>27</v>
      </c>
      <c r="C480" s="5"/>
      <c r="D480" s="5" t="s">
        <v>9</v>
      </c>
      <c r="E480" s="6">
        <v>0</v>
      </c>
      <c r="F480" s="20"/>
      <c r="G480" s="20"/>
      <c r="H480" s="6">
        <v>0</v>
      </c>
      <c r="I480" s="56"/>
    </row>
    <row r="481" spans="1:9">
      <c r="A481" s="5"/>
      <c r="B481" s="5" t="s">
        <v>27</v>
      </c>
      <c r="C481" s="5"/>
      <c r="D481" s="5" t="s">
        <v>10</v>
      </c>
      <c r="E481" s="6">
        <v>253200000</v>
      </c>
      <c r="F481" s="20"/>
      <c r="G481" s="20"/>
      <c r="H481" s="6">
        <v>253200000</v>
      </c>
      <c r="I481" s="60"/>
    </row>
    <row r="482" spans="1:9">
      <c r="A482" s="5"/>
      <c r="B482" s="5" t="s">
        <v>29</v>
      </c>
      <c r="C482" s="5"/>
      <c r="D482" s="5" t="s">
        <v>30</v>
      </c>
      <c r="E482" s="6">
        <v>113449500</v>
      </c>
      <c r="F482" s="20"/>
      <c r="G482" s="20"/>
      <c r="H482" s="6">
        <v>113449500</v>
      </c>
      <c r="I482" s="60"/>
    </row>
    <row r="483" spans="1:9">
      <c r="A483" s="5"/>
      <c r="B483" s="5" t="s">
        <v>29</v>
      </c>
      <c r="C483" s="5"/>
      <c r="D483" s="5" t="s">
        <v>9</v>
      </c>
      <c r="E483" s="6">
        <v>0</v>
      </c>
      <c r="F483" s="20"/>
      <c r="G483" s="20"/>
      <c r="H483" s="6">
        <v>0</v>
      </c>
      <c r="I483" s="60"/>
    </row>
    <row r="484" spans="1:9">
      <c r="A484" s="5"/>
      <c r="B484" s="5" t="s">
        <v>29</v>
      </c>
      <c r="C484" s="5"/>
      <c r="D484" s="5" t="s">
        <v>10</v>
      </c>
      <c r="E484" s="6">
        <v>111293000</v>
      </c>
      <c r="F484" s="20"/>
      <c r="G484" s="20"/>
      <c r="H484" s="6">
        <v>111293000</v>
      </c>
      <c r="I484" s="60"/>
    </row>
    <row r="485" spans="1:9">
      <c r="A485" s="5"/>
      <c r="B485" s="5" t="s">
        <v>31</v>
      </c>
      <c r="C485" s="5"/>
      <c r="D485" s="5" t="s">
        <v>32</v>
      </c>
      <c r="E485" s="6">
        <v>0</v>
      </c>
      <c r="F485" s="20"/>
      <c r="G485" s="20"/>
      <c r="H485" s="6">
        <v>0</v>
      </c>
      <c r="I485" s="60"/>
    </row>
    <row r="486" spans="1:9">
      <c r="A486" s="5"/>
      <c r="B486" s="5" t="s">
        <v>31</v>
      </c>
      <c r="C486" s="5"/>
      <c r="D486" s="5" t="s">
        <v>9</v>
      </c>
      <c r="E486" s="6">
        <v>0</v>
      </c>
      <c r="F486" s="20"/>
      <c r="G486" s="20"/>
      <c r="H486" s="6">
        <v>0</v>
      </c>
      <c r="I486" s="60"/>
    </row>
    <row r="487" spans="1:9">
      <c r="A487" s="5"/>
      <c r="B487" s="5" t="s">
        <v>31</v>
      </c>
      <c r="C487" s="5"/>
      <c r="D487" s="5" t="s">
        <v>10</v>
      </c>
      <c r="E487" s="6">
        <v>0</v>
      </c>
      <c r="F487" s="20"/>
      <c r="G487" s="20"/>
      <c r="H487" s="6">
        <v>0</v>
      </c>
      <c r="I487" s="60"/>
    </row>
    <row r="488" spans="1:9">
      <c r="A488" s="5">
        <v>2</v>
      </c>
      <c r="B488" s="5" t="s">
        <v>20</v>
      </c>
      <c r="C488" s="5"/>
      <c r="D488" s="5" t="s">
        <v>33</v>
      </c>
      <c r="E488" s="6">
        <f>E476+E479+E482+E485</f>
        <v>366649500</v>
      </c>
      <c r="F488" s="20"/>
      <c r="G488" s="20"/>
      <c r="H488" s="6">
        <f>H476+H479+H482+H485</f>
        <v>366649500</v>
      </c>
      <c r="I488" s="60"/>
    </row>
    <row r="489" spans="1:9">
      <c r="A489" s="5">
        <v>2</v>
      </c>
      <c r="B489" s="5" t="s">
        <v>20</v>
      </c>
      <c r="C489" s="5"/>
      <c r="D489" s="5" t="s">
        <v>132</v>
      </c>
      <c r="E489" s="6">
        <f>E478+E481+E484+E487</f>
        <v>364493000</v>
      </c>
      <c r="F489" s="20"/>
      <c r="G489" s="20"/>
      <c r="H489" s="6">
        <f>H478+H481+H484+H487</f>
        <v>364493000</v>
      </c>
      <c r="I489" s="60"/>
    </row>
    <row r="490" spans="1:9">
      <c r="A490" s="5">
        <v>2</v>
      </c>
      <c r="B490" s="5" t="s">
        <v>20</v>
      </c>
      <c r="C490" s="5"/>
      <c r="D490" s="5" t="s">
        <v>34</v>
      </c>
      <c r="E490" s="6">
        <f>E488-E489</f>
        <v>2156500</v>
      </c>
      <c r="F490" s="20"/>
      <c r="G490" s="20"/>
      <c r="H490" s="6">
        <f>H488-H489</f>
        <v>2156500</v>
      </c>
      <c r="I490" s="60"/>
    </row>
    <row r="491" spans="1:9">
      <c r="A491" s="1"/>
      <c r="B491" s="1"/>
      <c r="C491" s="1"/>
      <c r="D491" s="1"/>
      <c r="E491" s="1"/>
      <c r="F491" s="23"/>
      <c r="G491" s="23"/>
      <c r="H491" s="1"/>
      <c r="I491" s="60"/>
    </row>
    <row r="492" spans="1:9">
      <c r="A492" s="5">
        <v>13</v>
      </c>
      <c r="B492" s="5" t="s">
        <v>39</v>
      </c>
      <c r="C492" s="5"/>
      <c r="D492" s="5"/>
      <c r="E492" s="6"/>
      <c r="F492" s="20"/>
      <c r="G492" s="20"/>
      <c r="H492" s="6"/>
      <c r="I492" s="60"/>
    </row>
    <row r="493" spans="1:9">
      <c r="A493" s="5"/>
      <c r="B493" s="5">
        <v>1</v>
      </c>
      <c r="C493" s="5" t="s">
        <v>5</v>
      </c>
      <c r="D493" s="5" t="s">
        <v>6</v>
      </c>
      <c r="E493" s="6">
        <v>4478893057</v>
      </c>
      <c r="F493" s="20"/>
      <c r="G493" s="20"/>
      <c r="H493" s="6">
        <f>E493+F493-G493</f>
        <v>4478893057</v>
      </c>
      <c r="I493" s="60"/>
    </row>
    <row r="494" spans="1:9">
      <c r="A494" s="5"/>
      <c r="B494" s="5">
        <v>2</v>
      </c>
      <c r="C494" s="5" t="s">
        <v>7</v>
      </c>
      <c r="D494" s="5" t="s">
        <v>8</v>
      </c>
      <c r="E494" s="6">
        <v>6729219212</v>
      </c>
      <c r="F494" s="20"/>
      <c r="G494" s="20"/>
      <c r="H494" s="6">
        <f t="shared" ref="H494:H508" si="12">E494+F494-G494</f>
        <v>6729219212</v>
      </c>
      <c r="I494" s="60"/>
    </row>
    <row r="495" spans="1:9">
      <c r="A495" s="5"/>
      <c r="B495" s="5" t="s">
        <v>7</v>
      </c>
      <c r="C495" s="5"/>
      <c r="D495" s="5" t="s">
        <v>9</v>
      </c>
      <c r="E495" s="6">
        <v>550382776.46000004</v>
      </c>
      <c r="F495" s="20"/>
      <c r="G495" s="20"/>
      <c r="H495" s="6">
        <f t="shared" si="12"/>
        <v>550382776.46000004</v>
      </c>
      <c r="I495" s="60"/>
    </row>
    <row r="496" spans="1:9">
      <c r="A496" s="5"/>
      <c r="B496" s="5" t="s">
        <v>7</v>
      </c>
      <c r="C496" s="5"/>
      <c r="D496" s="5" t="s">
        <v>10</v>
      </c>
      <c r="E496" s="6">
        <v>4982622474.4299994</v>
      </c>
      <c r="F496" s="20"/>
      <c r="G496" s="20"/>
      <c r="H496" s="6">
        <f t="shared" si="12"/>
        <v>4982622474.4299994</v>
      </c>
      <c r="I496" s="60"/>
    </row>
    <row r="497" spans="1:9">
      <c r="A497" s="5"/>
      <c r="B497" s="5">
        <v>3</v>
      </c>
      <c r="C497" s="5" t="s">
        <v>11</v>
      </c>
      <c r="D497" s="5" t="s">
        <v>12</v>
      </c>
      <c r="E497" s="6">
        <v>11181887188</v>
      </c>
      <c r="F497" s="20"/>
      <c r="G497" s="20"/>
      <c r="H497" s="6">
        <f t="shared" si="12"/>
        <v>11181887188</v>
      </c>
      <c r="I497" s="60"/>
    </row>
    <row r="498" spans="1:9">
      <c r="A498" s="5"/>
      <c r="B498" s="5" t="s">
        <v>11</v>
      </c>
      <c r="C498" s="5"/>
      <c r="D498" s="5" t="s">
        <v>9</v>
      </c>
      <c r="E498" s="6">
        <v>664725143.17999995</v>
      </c>
      <c r="F498" s="20"/>
      <c r="G498" s="20"/>
      <c r="H498" s="6">
        <f t="shared" si="12"/>
        <v>664725143.17999995</v>
      </c>
      <c r="I498" s="60"/>
    </row>
    <row r="499" spans="1:9">
      <c r="A499" s="5"/>
      <c r="B499" s="5" t="s">
        <v>11</v>
      </c>
      <c r="C499" s="5"/>
      <c r="D499" s="5" t="s">
        <v>10</v>
      </c>
      <c r="E499" s="6">
        <v>5824789143.1700001</v>
      </c>
      <c r="F499" s="20"/>
      <c r="G499" s="20"/>
      <c r="H499" s="6">
        <f t="shared" si="12"/>
        <v>5824789143.1700001</v>
      </c>
      <c r="I499" s="60"/>
    </row>
    <row r="500" spans="1:9">
      <c r="A500" s="5"/>
      <c r="B500" s="5">
        <v>4</v>
      </c>
      <c r="C500" s="5" t="s">
        <v>13</v>
      </c>
      <c r="D500" s="5" t="s">
        <v>14</v>
      </c>
      <c r="E500" s="6">
        <v>1543415125</v>
      </c>
      <c r="F500" s="20"/>
      <c r="G500" s="20"/>
      <c r="H500" s="6">
        <f t="shared" si="12"/>
        <v>1543415125</v>
      </c>
      <c r="I500" s="60"/>
    </row>
    <row r="501" spans="1:9">
      <c r="A501" s="5"/>
      <c r="B501" s="5" t="s">
        <v>13</v>
      </c>
      <c r="C501" s="5"/>
      <c r="D501" s="5" t="s">
        <v>9</v>
      </c>
      <c r="E501" s="6">
        <v>88063900</v>
      </c>
      <c r="F501" s="20"/>
      <c r="G501" s="20"/>
      <c r="H501" s="6">
        <f t="shared" si="12"/>
        <v>88063900</v>
      </c>
      <c r="I501" s="60"/>
    </row>
    <row r="502" spans="1:9">
      <c r="A502" s="5"/>
      <c r="B502" s="5" t="s">
        <v>13</v>
      </c>
      <c r="C502" s="5"/>
      <c r="D502" s="5" t="s">
        <v>10</v>
      </c>
      <c r="E502" s="6">
        <v>825732975</v>
      </c>
      <c r="F502" s="20"/>
      <c r="G502" s="20"/>
      <c r="H502" s="6">
        <f t="shared" si="12"/>
        <v>825732975</v>
      </c>
      <c r="I502" s="60"/>
    </row>
    <row r="503" spans="1:9">
      <c r="A503" s="5"/>
      <c r="B503" s="5">
        <v>5</v>
      </c>
      <c r="C503" s="5" t="s">
        <v>15</v>
      </c>
      <c r="D503" s="5" t="s">
        <v>16</v>
      </c>
      <c r="E503" s="6">
        <v>66500</v>
      </c>
      <c r="F503" s="20"/>
      <c r="G503" s="20"/>
      <c r="H503" s="6">
        <f t="shared" si="12"/>
        <v>66500</v>
      </c>
      <c r="I503" s="60"/>
    </row>
    <row r="504" spans="1:9">
      <c r="A504" s="5"/>
      <c r="B504" s="5" t="s">
        <v>15</v>
      </c>
      <c r="C504" s="5"/>
      <c r="D504" s="5" t="s">
        <v>17</v>
      </c>
      <c r="E504" s="6">
        <v>0</v>
      </c>
      <c r="F504" s="20"/>
      <c r="G504" s="20"/>
      <c r="H504" s="6">
        <f t="shared" si="12"/>
        <v>0</v>
      </c>
      <c r="I504" s="60"/>
    </row>
    <row r="505" spans="1:9">
      <c r="A505" s="5"/>
      <c r="B505" s="5" t="s">
        <v>15</v>
      </c>
      <c r="C505" s="5"/>
      <c r="D505" s="5" t="s">
        <v>10</v>
      </c>
      <c r="E505" s="6">
        <v>0</v>
      </c>
      <c r="F505" s="20"/>
      <c r="G505" s="20"/>
      <c r="H505" s="6">
        <f t="shared" si="12"/>
        <v>0</v>
      </c>
      <c r="I505" s="60"/>
    </row>
    <row r="506" spans="1:9">
      <c r="A506" s="5"/>
      <c r="B506" s="5">
        <v>6</v>
      </c>
      <c r="C506" s="5" t="s">
        <v>18</v>
      </c>
      <c r="D506" s="5" t="s">
        <v>19</v>
      </c>
      <c r="E506" s="6">
        <v>0</v>
      </c>
      <c r="F506" s="20"/>
      <c r="G506" s="20"/>
      <c r="H506" s="6">
        <f t="shared" si="12"/>
        <v>0</v>
      </c>
      <c r="I506" s="60"/>
    </row>
    <row r="507" spans="1:9">
      <c r="A507" s="5"/>
      <c r="B507" s="5" t="s">
        <v>18</v>
      </c>
      <c r="C507" s="5"/>
      <c r="D507" s="5" t="s">
        <v>17</v>
      </c>
      <c r="E507" s="6">
        <v>0</v>
      </c>
      <c r="F507" s="20"/>
      <c r="G507" s="20"/>
      <c r="H507" s="6">
        <f t="shared" si="12"/>
        <v>0</v>
      </c>
      <c r="I507" s="60"/>
    </row>
    <row r="508" spans="1:9">
      <c r="A508" s="5"/>
      <c r="B508" s="5" t="s">
        <v>18</v>
      </c>
      <c r="C508" s="5"/>
      <c r="D508" s="5" t="s">
        <v>10</v>
      </c>
      <c r="E508" s="6">
        <v>0</v>
      </c>
      <c r="F508" s="20"/>
      <c r="G508" s="20"/>
      <c r="H508" s="6">
        <f t="shared" si="12"/>
        <v>0</v>
      </c>
      <c r="I508" s="60"/>
    </row>
    <row r="509" spans="1:9">
      <c r="A509" s="5">
        <v>1</v>
      </c>
      <c r="B509" s="5" t="s">
        <v>20</v>
      </c>
      <c r="C509" s="5"/>
      <c r="D509" s="5" t="s">
        <v>21</v>
      </c>
      <c r="E509" s="6">
        <f>E493+E494+E497+E500+E503+E506</f>
        <v>23933481082</v>
      </c>
      <c r="F509" s="20"/>
      <c r="G509" s="20"/>
      <c r="H509" s="6">
        <f>H493+H494+H497+H500+H503+H506</f>
        <v>23933481082</v>
      </c>
      <c r="I509" s="60"/>
    </row>
    <row r="510" spans="1:9">
      <c r="A510" s="5">
        <v>1</v>
      </c>
      <c r="B510" s="5" t="s">
        <v>20</v>
      </c>
      <c r="C510" s="5"/>
      <c r="D510" s="5" t="s">
        <v>22</v>
      </c>
      <c r="E510" s="6">
        <f>E496+E499+E502+E505+E508</f>
        <v>11633144592.599998</v>
      </c>
      <c r="F510" s="20"/>
      <c r="G510" s="20"/>
      <c r="H510" s="6">
        <f>H496+H499+H502+H505+H508</f>
        <v>11633144592.599998</v>
      </c>
      <c r="I510" s="60"/>
    </row>
    <row r="511" spans="1:9">
      <c r="A511" s="5">
        <v>1</v>
      </c>
      <c r="B511" s="5" t="s">
        <v>20</v>
      </c>
      <c r="C511" s="5"/>
      <c r="D511" s="5" t="s">
        <v>23</v>
      </c>
      <c r="E511" s="6">
        <f>E509-E510</f>
        <v>12300336489.400002</v>
      </c>
      <c r="F511" s="20"/>
      <c r="G511" s="20"/>
      <c r="H511" s="6">
        <f>H509-H510</f>
        <v>12300336489.400002</v>
      </c>
      <c r="I511" s="60"/>
    </row>
    <row r="512" spans="1:9">
      <c r="A512" s="5"/>
      <c r="B512" s="5">
        <v>7</v>
      </c>
      <c r="C512" s="5"/>
      <c r="D512" s="5" t="s">
        <v>24</v>
      </c>
      <c r="E512" s="6"/>
      <c r="F512" s="20"/>
      <c r="G512" s="20"/>
      <c r="H512" s="6"/>
      <c r="I512" s="60"/>
    </row>
    <row r="513" spans="1:12">
      <c r="A513" s="5"/>
      <c r="B513" s="5" t="s">
        <v>25</v>
      </c>
      <c r="C513" s="5"/>
      <c r="D513" s="5" t="s">
        <v>26</v>
      </c>
      <c r="E513" s="6">
        <v>0</v>
      </c>
      <c r="F513" s="20"/>
      <c r="G513" s="20"/>
      <c r="H513" s="6">
        <v>0</v>
      </c>
      <c r="I513" s="60"/>
    </row>
    <row r="514" spans="1:12">
      <c r="A514" s="5"/>
      <c r="B514" s="5" t="s">
        <v>25</v>
      </c>
      <c r="C514" s="5"/>
      <c r="D514" s="5" t="s">
        <v>17</v>
      </c>
      <c r="E514" s="6">
        <v>0</v>
      </c>
      <c r="F514" s="20"/>
      <c r="G514" s="20"/>
      <c r="H514" s="6">
        <v>0</v>
      </c>
      <c r="I514" s="60"/>
    </row>
    <row r="515" spans="1:12">
      <c r="A515" s="5"/>
      <c r="B515" s="5" t="s">
        <v>25</v>
      </c>
      <c r="C515" s="5"/>
      <c r="D515" s="5" t="s">
        <v>10</v>
      </c>
      <c r="E515" s="6">
        <v>0</v>
      </c>
      <c r="F515" s="20"/>
      <c r="G515" s="20"/>
      <c r="H515" s="6">
        <v>0</v>
      </c>
      <c r="I515" s="60"/>
    </row>
    <row r="516" spans="1:12">
      <c r="A516" s="5"/>
      <c r="B516" s="5" t="s">
        <v>27</v>
      </c>
      <c r="C516" s="5"/>
      <c r="D516" s="5" t="s">
        <v>28</v>
      </c>
      <c r="E516" s="6">
        <v>333465480</v>
      </c>
      <c r="F516" s="20"/>
      <c r="G516" s="20"/>
      <c r="H516" s="6">
        <v>333465480</v>
      </c>
      <c r="I516" s="60"/>
    </row>
    <row r="517" spans="1:12">
      <c r="A517" s="5"/>
      <c r="B517" s="5" t="s">
        <v>27</v>
      </c>
      <c r="C517" s="5"/>
      <c r="D517" s="5" t="s">
        <v>9</v>
      </c>
      <c r="E517" s="6">
        <v>43286500</v>
      </c>
      <c r="F517" s="20"/>
      <c r="G517" s="20"/>
      <c r="H517" s="6">
        <v>43286500</v>
      </c>
      <c r="I517" s="56"/>
    </row>
    <row r="518" spans="1:12">
      <c r="A518" s="5"/>
      <c r="B518" s="5" t="s">
        <v>27</v>
      </c>
      <c r="C518" s="5"/>
      <c r="D518" s="5" t="s">
        <v>10</v>
      </c>
      <c r="E518" s="6">
        <v>236705730</v>
      </c>
      <c r="F518" s="20"/>
      <c r="G518" s="20"/>
      <c r="H518" s="6">
        <v>236705730</v>
      </c>
      <c r="I518" s="60"/>
    </row>
    <row r="519" spans="1:12">
      <c r="A519" s="5"/>
      <c r="B519" s="5" t="s">
        <v>29</v>
      </c>
      <c r="C519" s="5"/>
      <c r="D519" s="5" t="s">
        <v>30</v>
      </c>
      <c r="E519" s="6">
        <v>127575336</v>
      </c>
      <c r="F519" s="20"/>
      <c r="G519" s="20"/>
      <c r="H519" s="6">
        <v>127575336</v>
      </c>
      <c r="I519" s="60"/>
      <c r="L519" s="16"/>
    </row>
    <row r="520" spans="1:12">
      <c r="A520" s="5"/>
      <c r="B520" s="5" t="s">
        <v>29</v>
      </c>
      <c r="C520" s="5"/>
      <c r="D520" s="5" t="s">
        <v>17</v>
      </c>
      <c r="E520" s="6">
        <v>0</v>
      </c>
      <c r="F520" s="20"/>
      <c r="G520" s="20"/>
      <c r="H520" s="6">
        <v>0</v>
      </c>
      <c r="I520" s="60"/>
    </row>
    <row r="521" spans="1:12">
      <c r="A521" s="5"/>
      <c r="B521" s="5" t="s">
        <v>29</v>
      </c>
      <c r="C521" s="5"/>
      <c r="D521" s="5" t="s">
        <v>10</v>
      </c>
      <c r="E521" s="6">
        <v>115014542.23999999</v>
      </c>
      <c r="F521" s="20"/>
      <c r="G521" s="20"/>
      <c r="H521" s="6">
        <v>115014542.23999999</v>
      </c>
      <c r="I521" s="60"/>
    </row>
    <row r="522" spans="1:12">
      <c r="A522" s="5"/>
      <c r="B522" s="5" t="s">
        <v>31</v>
      </c>
      <c r="C522" s="5"/>
      <c r="D522" s="5" t="s">
        <v>32</v>
      </c>
      <c r="E522" s="6">
        <v>0</v>
      </c>
      <c r="F522" s="20"/>
      <c r="G522" s="20"/>
      <c r="H522" s="6">
        <v>0</v>
      </c>
      <c r="I522" s="60"/>
    </row>
    <row r="523" spans="1:12">
      <c r="A523" s="5"/>
      <c r="B523" s="5" t="s">
        <v>31</v>
      </c>
      <c r="C523" s="5"/>
      <c r="D523" s="5" t="s">
        <v>17</v>
      </c>
      <c r="E523" s="6">
        <v>0</v>
      </c>
      <c r="F523" s="20"/>
      <c r="G523" s="20"/>
      <c r="H523" s="6">
        <v>0</v>
      </c>
      <c r="I523" s="60"/>
    </row>
    <row r="524" spans="1:12">
      <c r="A524" s="5"/>
      <c r="B524" s="5" t="s">
        <v>31</v>
      </c>
      <c r="C524" s="5"/>
      <c r="D524" s="5" t="s">
        <v>10</v>
      </c>
      <c r="E524" s="6">
        <v>0</v>
      </c>
      <c r="F524" s="20"/>
      <c r="G524" s="20"/>
      <c r="H524" s="6">
        <v>0</v>
      </c>
      <c r="I524" s="60"/>
    </row>
    <row r="525" spans="1:12">
      <c r="A525" s="5">
        <v>2</v>
      </c>
      <c r="B525" s="5" t="s">
        <v>20</v>
      </c>
      <c r="C525" s="5"/>
      <c r="D525" s="5" t="s">
        <v>33</v>
      </c>
      <c r="E525" s="6">
        <f>E513+E516+E519+E522</f>
        <v>461040816</v>
      </c>
      <c r="F525" s="20"/>
      <c r="G525" s="20"/>
      <c r="H525" s="6">
        <f>H513+H516+H519+H522</f>
        <v>461040816</v>
      </c>
      <c r="I525" s="60"/>
    </row>
    <row r="526" spans="1:12">
      <c r="A526" s="5">
        <v>2</v>
      </c>
      <c r="B526" s="5" t="s">
        <v>20</v>
      </c>
      <c r="C526" s="5"/>
      <c r="D526" s="5" t="s">
        <v>132</v>
      </c>
      <c r="E526" s="6">
        <f>E515+E518+E521+E524</f>
        <v>351720272.24000001</v>
      </c>
      <c r="F526" s="20"/>
      <c r="G526" s="20"/>
      <c r="H526" s="6">
        <f>H515+H518+H521+H524</f>
        <v>351720272.24000001</v>
      </c>
      <c r="I526" s="60"/>
    </row>
    <row r="527" spans="1:12">
      <c r="A527" s="5">
        <v>2</v>
      </c>
      <c r="B527" s="5" t="s">
        <v>20</v>
      </c>
      <c r="C527" s="5"/>
      <c r="D527" s="5" t="s">
        <v>34</v>
      </c>
      <c r="E527" s="6">
        <f>E525-E526</f>
        <v>109320543.75999999</v>
      </c>
      <c r="F527" s="20"/>
      <c r="G527" s="20"/>
      <c r="H527" s="6">
        <f>H525-H526</f>
        <v>109320543.75999999</v>
      </c>
      <c r="I527" s="60"/>
    </row>
    <row r="528" spans="1:12">
      <c r="A528" s="1"/>
      <c r="B528" s="1"/>
      <c r="C528" s="1"/>
      <c r="D528" s="1"/>
      <c r="E528" s="1"/>
      <c r="F528" s="23"/>
      <c r="G528" s="23"/>
      <c r="H528" s="1"/>
      <c r="I528" s="60"/>
    </row>
    <row r="529" spans="1:12">
      <c r="A529" s="5">
        <v>14</v>
      </c>
      <c r="B529" s="5" t="s">
        <v>122</v>
      </c>
      <c r="C529" s="5"/>
      <c r="D529" s="5"/>
      <c r="E529" s="6"/>
      <c r="F529" s="20"/>
      <c r="G529" s="20"/>
      <c r="H529" s="6"/>
      <c r="I529" s="60"/>
    </row>
    <row r="530" spans="1:12">
      <c r="A530" s="5"/>
      <c r="B530" s="5">
        <v>1</v>
      </c>
      <c r="C530" s="5" t="s">
        <v>5</v>
      </c>
      <c r="D530" s="5" t="s">
        <v>6</v>
      </c>
      <c r="E530" s="6"/>
      <c r="F530" s="20"/>
      <c r="G530" s="20"/>
      <c r="H530" s="6">
        <f>E530+F530-G530</f>
        <v>0</v>
      </c>
      <c r="I530" s="60"/>
    </row>
    <row r="531" spans="1:12">
      <c r="A531" s="5"/>
      <c r="B531" s="5">
        <v>2</v>
      </c>
      <c r="C531" s="5" t="s">
        <v>7</v>
      </c>
      <c r="D531" s="5" t="s">
        <v>8</v>
      </c>
      <c r="E531" s="6">
        <v>4681992579</v>
      </c>
      <c r="F531" s="35">
        <v>148850000</v>
      </c>
      <c r="G531" s="20"/>
      <c r="H531" s="6">
        <f>E531+F531</f>
        <v>4830842579</v>
      </c>
      <c r="I531" s="60"/>
      <c r="J531" s="14">
        <v>28</v>
      </c>
      <c r="K531" s="27"/>
      <c r="L531" s="16"/>
    </row>
    <row r="532" spans="1:12">
      <c r="A532" s="5"/>
      <c r="B532" s="5" t="s">
        <v>7</v>
      </c>
      <c r="C532" s="5"/>
      <c r="D532" s="5" t="s">
        <v>9</v>
      </c>
      <c r="E532" s="6">
        <v>780427413.13</v>
      </c>
      <c r="F532" s="35">
        <v>1470000</v>
      </c>
      <c r="G532" s="20"/>
      <c r="H532" s="6">
        <f t="shared" ref="H532:H533" si="13">E532+F532</f>
        <v>781897413.13</v>
      </c>
      <c r="I532" s="60"/>
      <c r="L532" s="16"/>
    </row>
    <row r="533" spans="1:12">
      <c r="A533" s="5"/>
      <c r="B533" s="5" t="s">
        <v>7</v>
      </c>
      <c r="C533" s="5"/>
      <c r="D533" s="5" t="s">
        <v>10</v>
      </c>
      <c r="E533" s="6">
        <v>2868581300.7900023</v>
      </c>
      <c r="F533" s="35">
        <v>143705000</v>
      </c>
      <c r="G533" s="20"/>
      <c r="H533" s="6">
        <f t="shared" si="13"/>
        <v>3012286300.7900023</v>
      </c>
      <c r="I533" s="60"/>
      <c r="K533" s="27"/>
      <c r="L533" s="17"/>
    </row>
    <row r="534" spans="1:12">
      <c r="A534" s="5"/>
      <c r="B534" s="5">
        <v>3</v>
      </c>
      <c r="C534" s="5" t="s">
        <v>11</v>
      </c>
      <c r="D534" s="5" t="s">
        <v>12</v>
      </c>
      <c r="E534" s="6"/>
      <c r="F534" s="20"/>
      <c r="G534" s="20"/>
      <c r="H534" s="6">
        <f t="shared" ref="H534:H545" si="14">E534+F534-G534</f>
        <v>0</v>
      </c>
      <c r="I534" s="60"/>
      <c r="K534" s="27"/>
    </row>
    <row r="535" spans="1:12">
      <c r="A535" s="5"/>
      <c r="B535" s="5" t="s">
        <v>11</v>
      </c>
      <c r="C535" s="5"/>
      <c r="D535" s="5" t="s">
        <v>9</v>
      </c>
      <c r="E535" s="6">
        <v>0</v>
      </c>
      <c r="F535" s="20"/>
      <c r="G535" s="20"/>
      <c r="H535" s="6">
        <f t="shared" si="14"/>
        <v>0</v>
      </c>
      <c r="I535" s="60"/>
      <c r="K535" s="28"/>
    </row>
    <row r="536" spans="1:12">
      <c r="A536" s="5"/>
      <c r="B536" s="5" t="s">
        <v>11</v>
      </c>
      <c r="C536" s="5"/>
      <c r="D536" s="5" t="s">
        <v>10</v>
      </c>
      <c r="E536" s="6">
        <v>0</v>
      </c>
      <c r="F536" s="20"/>
      <c r="G536" s="20"/>
      <c r="H536" s="6">
        <f t="shared" si="14"/>
        <v>0</v>
      </c>
      <c r="I536" s="60"/>
    </row>
    <row r="537" spans="1:12">
      <c r="A537" s="5"/>
      <c r="B537" s="5">
        <v>4</v>
      </c>
      <c r="C537" s="5" t="s">
        <v>13</v>
      </c>
      <c r="D537" s="5" t="s">
        <v>14</v>
      </c>
      <c r="E537" s="6">
        <v>6177553</v>
      </c>
      <c r="F537" s="20"/>
      <c r="G537" s="20"/>
      <c r="H537" s="6">
        <f t="shared" si="14"/>
        <v>6177553</v>
      </c>
      <c r="I537" s="60"/>
    </row>
    <row r="538" spans="1:12">
      <c r="A538" s="5"/>
      <c r="B538" s="5" t="s">
        <v>13</v>
      </c>
      <c r="C538" s="5"/>
      <c r="D538" s="5" t="s">
        <v>9</v>
      </c>
      <c r="E538" s="6">
        <v>154438.82999999999</v>
      </c>
      <c r="F538" s="20"/>
      <c r="G538" s="20"/>
      <c r="H538" s="6">
        <f t="shared" si="14"/>
        <v>154438.82999999999</v>
      </c>
      <c r="I538" s="60"/>
    </row>
    <row r="539" spans="1:12">
      <c r="A539" s="5"/>
      <c r="B539" s="5" t="s">
        <v>13</v>
      </c>
      <c r="C539" s="5"/>
      <c r="D539" s="5" t="s">
        <v>10</v>
      </c>
      <c r="E539" s="6">
        <v>386097.06</v>
      </c>
      <c r="F539" s="20"/>
      <c r="G539" s="20"/>
      <c r="H539" s="6">
        <f t="shared" si="14"/>
        <v>386097.06</v>
      </c>
      <c r="I539" s="60"/>
    </row>
    <row r="540" spans="1:12">
      <c r="A540" s="5"/>
      <c r="B540" s="5">
        <v>5</v>
      </c>
      <c r="C540" s="5" t="s">
        <v>15</v>
      </c>
      <c r="D540" s="5" t="s">
        <v>16</v>
      </c>
      <c r="E540" s="6">
        <v>145529500</v>
      </c>
      <c r="F540" s="20"/>
      <c r="G540" s="20"/>
      <c r="H540" s="6">
        <f t="shared" si="14"/>
        <v>145529500</v>
      </c>
      <c r="I540" s="60"/>
    </row>
    <row r="541" spans="1:12">
      <c r="A541" s="5"/>
      <c r="B541" s="5" t="s">
        <v>15</v>
      </c>
      <c r="C541" s="5"/>
      <c r="D541" s="5" t="s">
        <v>9</v>
      </c>
      <c r="E541" s="6">
        <v>0</v>
      </c>
      <c r="F541" s="20"/>
      <c r="G541" s="20"/>
      <c r="H541" s="6">
        <f t="shared" si="14"/>
        <v>0</v>
      </c>
      <c r="I541" s="60"/>
    </row>
    <row r="542" spans="1:12">
      <c r="A542" s="5"/>
      <c r="B542" s="5" t="s">
        <v>15</v>
      </c>
      <c r="C542" s="5"/>
      <c r="D542" s="5" t="s">
        <v>10</v>
      </c>
      <c r="E542" s="6">
        <v>0</v>
      </c>
      <c r="F542" s="20"/>
      <c r="G542" s="20"/>
      <c r="H542" s="6">
        <f t="shared" si="14"/>
        <v>0</v>
      </c>
      <c r="I542" s="60"/>
    </row>
    <row r="543" spans="1:12">
      <c r="A543" s="5"/>
      <c r="B543" s="5">
        <v>6</v>
      </c>
      <c r="C543" s="5" t="s">
        <v>18</v>
      </c>
      <c r="D543" s="5" t="s">
        <v>19</v>
      </c>
      <c r="E543" s="6">
        <v>0</v>
      </c>
      <c r="F543" s="20"/>
      <c r="G543" s="20"/>
      <c r="H543" s="6">
        <f t="shared" si="14"/>
        <v>0</v>
      </c>
      <c r="I543" s="60"/>
    </row>
    <row r="544" spans="1:12">
      <c r="A544" s="5"/>
      <c r="B544" s="5" t="s">
        <v>18</v>
      </c>
      <c r="C544" s="5"/>
      <c r="D544" s="5" t="s">
        <v>9</v>
      </c>
      <c r="E544" s="6">
        <v>0</v>
      </c>
      <c r="F544" s="20"/>
      <c r="G544" s="20"/>
      <c r="H544" s="6">
        <f t="shared" si="14"/>
        <v>0</v>
      </c>
      <c r="I544" s="60"/>
    </row>
    <row r="545" spans="1:9">
      <c r="A545" s="5"/>
      <c r="B545" s="5" t="s">
        <v>18</v>
      </c>
      <c r="C545" s="5"/>
      <c r="D545" s="5" t="s">
        <v>10</v>
      </c>
      <c r="E545" s="6">
        <v>0</v>
      </c>
      <c r="F545" s="20"/>
      <c r="G545" s="20"/>
      <c r="H545" s="6">
        <f t="shared" si="14"/>
        <v>0</v>
      </c>
      <c r="I545" s="60"/>
    </row>
    <row r="546" spans="1:9">
      <c r="A546" s="5">
        <v>1</v>
      </c>
      <c r="B546" s="5" t="s">
        <v>20</v>
      </c>
      <c r="C546" s="5"/>
      <c r="D546" s="5" t="s">
        <v>21</v>
      </c>
      <c r="E546" s="6">
        <f>E530+E531+E534+E537+E540+E543</f>
        <v>4833699632</v>
      </c>
      <c r="F546" s="20"/>
      <c r="G546" s="20"/>
      <c r="H546" s="6">
        <f>H530+H531+H534+H537+H540+H543</f>
        <v>4982549632</v>
      </c>
      <c r="I546" s="60"/>
    </row>
    <row r="547" spans="1:9">
      <c r="A547" s="5">
        <v>1</v>
      </c>
      <c r="B547" s="5" t="s">
        <v>20</v>
      </c>
      <c r="C547" s="5"/>
      <c r="D547" s="5" t="s">
        <v>22</v>
      </c>
      <c r="E547" s="6">
        <f>E533+E536+E539+E542+E545</f>
        <v>2868967397.8500023</v>
      </c>
      <c r="F547" s="20"/>
      <c r="G547" s="20"/>
      <c r="H547" s="6">
        <f>H533+H536+H539+H542+H545</f>
        <v>3012672397.8500023</v>
      </c>
      <c r="I547" s="60"/>
    </row>
    <row r="548" spans="1:9">
      <c r="A548" s="5">
        <v>1</v>
      </c>
      <c r="B548" s="5" t="s">
        <v>20</v>
      </c>
      <c r="C548" s="5"/>
      <c r="D548" s="5" t="s">
        <v>23</v>
      </c>
      <c r="E548" s="6">
        <f>E546-E547</f>
        <v>1964732234.1499977</v>
      </c>
      <c r="F548" s="20"/>
      <c r="G548" s="20"/>
      <c r="H548" s="6">
        <f>H546-H547</f>
        <v>1969877234.1499977</v>
      </c>
      <c r="I548" s="60"/>
    </row>
    <row r="549" spans="1:9">
      <c r="A549" s="5"/>
      <c r="B549" s="5">
        <v>7</v>
      </c>
      <c r="C549" s="5"/>
      <c r="D549" s="5" t="s">
        <v>24</v>
      </c>
      <c r="E549" s="6">
        <v>0</v>
      </c>
      <c r="F549" s="20"/>
      <c r="G549" s="20"/>
      <c r="H549" s="6">
        <v>0</v>
      </c>
      <c r="I549" s="60"/>
    </row>
    <row r="550" spans="1:9">
      <c r="A550" s="5"/>
      <c r="B550" s="5" t="s">
        <v>25</v>
      </c>
      <c r="C550" s="5"/>
      <c r="D550" s="5" t="s">
        <v>26</v>
      </c>
      <c r="E550" s="6">
        <v>0</v>
      </c>
      <c r="F550" s="20"/>
      <c r="G550" s="20"/>
      <c r="H550" s="6">
        <v>0</v>
      </c>
      <c r="I550" s="60"/>
    </row>
    <row r="551" spans="1:9">
      <c r="A551" s="5"/>
      <c r="B551" s="5" t="s">
        <v>25</v>
      </c>
      <c r="C551" s="5"/>
      <c r="D551" s="5" t="s">
        <v>9</v>
      </c>
      <c r="E551" s="6">
        <v>0</v>
      </c>
      <c r="F551" s="20"/>
      <c r="G551" s="20"/>
      <c r="H551" s="6">
        <v>0</v>
      </c>
      <c r="I551" s="60"/>
    </row>
    <row r="552" spans="1:9">
      <c r="A552" s="5"/>
      <c r="B552" s="5" t="s">
        <v>25</v>
      </c>
      <c r="C552" s="5"/>
      <c r="D552" s="5" t="s">
        <v>10</v>
      </c>
      <c r="E552" s="6">
        <v>0</v>
      </c>
      <c r="F552" s="20"/>
      <c r="G552" s="20"/>
      <c r="H552" s="6">
        <v>0</v>
      </c>
      <c r="I552" s="60"/>
    </row>
    <row r="553" spans="1:9">
      <c r="A553" s="5"/>
      <c r="B553" s="5" t="s">
        <v>27</v>
      </c>
      <c r="C553" s="5"/>
      <c r="D553" s="5" t="s">
        <v>28</v>
      </c>
      <c r="E553" s="6">
        <v>271575500</v>
      </c>
      <c r="F553" s="20"/>
      <c r="G553" s="20"/>
      <c r="H553" s="6">
        <v>271575500</v>
      </c>
      <c r="I553" s="60"/>
    </row>
    <row r="554" spans="1:9">
      <c r="A554" s="5"/>
      <c r="B554" s="5" t="s">
        <v>27</v>
      </c>
      <c r="C554" s="5"/>
      <c r="D554" s="5" t="s">
        <v>9</v>
      </c>
      <c r="E554" s="6">
        <v>54712625</v>
      </c>
      <c r="F554" s="20"/>
      <c r="G554" s="20"/>
      <c r="H554" s="6">
        <v>54712625</v>
      </c>
      <c r="I554" s="60"/>
    </row>
    <row r="555" spans="1:9">
      <c r="A555" s="5"/>
      <c r="B555" s="5" t="s">
        <v>27</v>
      </c>
      <c r="C555" s="5"/>
      <c r="D555" s="5" t="s">
        <v>10</v>
      </c>
      <c r="E555" s="6">
        <v>201153250</v>
      </c>
      <c r="F555" s="20"/>
      <c r="G555" s="20"/>
      <c r="H555" s="6">
        <v>201153250</v>
      </c>
      <c r="I555" s="60"/>
    </row>
    <row r="556" spans="1:9">
      <c r="A556" s="5"/>
      <c r="B556" s="5" t="s">
        <v>29</v>
      </c>
      <c r="C556" s="5"/>
      <c r="D556" s="5" t="s">
        <v>30</v>
      </c>
      <c r="E556" s="6">
        <v>5249457</v>
      </c>
      <c r="F556" s="20"/>
      <c r="G556" s="20"/>
      <c r="H556" s="6">
        <v>5249457</v>
      </c>
      <c r="I556" s="60"/>
    </row>
    <row r="557" spans="1:9">
      <c r="A557" s="5"/>
      <c r="B557" s="5" t="s">
        <v>29</v>
      </c>
      <c r="C557" s="5"/>
      <c r="D557" s="5" t="s">
        <v>9</v>
      </c>
      <c r="E557" s="6">
        <v>0</v>
      </c>
      <c r="F557" s="20"/>
      <c r="G557" s="20"/>
      <c r="H557" s="6">
        <v>0</v>
      </c>
      <c r="I557" s="60"/>
    </row>
    <row r="558" spans="1:9">
      <c r="A558" s="5"/>
      <c r="B558" s="5" t="s">
        <v>29</v>
      </c>
      <c r="C558" s="5"/>
      <c r="D558" s="5" t="s">
        <v>10</v>
      </c>
      <c r="E558" s="6">
        <v>5249457</v>
      </c>
      <c r="F558" s="20"/>
      <c r="G558" s="20"/>
      <c r="H558" s="6">
        <v>5249457</v>
      </c>
      <c r="I558" s="60"/>
    </row>
    <row r="559" spans="1:9">
      <c r="A559" s="5"/>
      <c r="B559" s="5" t="s">
        <v>31</v>
      </c>
      <c r="C559" s="5"/>
      <c r="D559" s="5" t="s">
        <v>32</v>
      </c>
      <c r="E559" s="6">
        <v>72301500</v>
      </c>
      <c r="F559" s="20"/>
      <c r="G559" s="20"/>
      <c r="H559" s="6">
        <v>72301500</v>
      </c>
      <c r="I559" s="60"/>
    </row>
    <row r="560" spans="1:9">
      <c r="A560" s="5"/>
      <c r="B560" s="5" t="s">
        <v>31</v>
      </c>
      <c r="C560" s="5"/>
      <c r="D560" s="5" t="s">
        <v>9</v>
      </c>
      <c r="E560" s="6">
        <v>0</v>
      </c>
      <c r="F560" s="20"/>
      <c r="G560" s="20"/>
      <c r="H560" s="6">
        <v>0</v>
      </c>
      <c r="I560" s="60"/>
    </row>
    <row r="561" spans="1:9">
      <c r="A561" s="5"/>
      <c r="B561" s="5" t="s">
        <v>31</v>
      </c>
      <c r="C561" s="5"/>
      <c r="D561" s="5" t="s">
        <v>10</v>
      </c>
      <c r="E561" s="6">
        <v>0</v>
      </c>
      <c r="F561" s="20"/>
      <c r="G561" s="20"/>
      <c r="H561" s="6">
        <v>0</v>
      </c>
      <c r="I561" s="60"/>
    </row>
    <row r="562" spans="1:9">
      <c r="A562" s="5">
        <v>2</v>
      </c>
      <c r="B562" s="5" t="s">
        <v>20</v>
      </c>
      <c r="C562" s="5"/>
      <c r="D562" s="5" t="s">
        <v>33</v>
      </c>
      <c r="E562" s="6">
        <f>E550+E553+E556+E559</f>
        <v>349126457</v>
      </c>
      <c r="F562" s="20"/>
      <c r="G562" s="20"/>
      <c r="H562" s="6">
        <f>H550+H553+H556+H559</f>
        <v>349126457</v>
      </c>
      <c r="I562" s="60"/>
    </row>
    <row r="563" spans="1:9">
      <c r="A563" s="5">
        <v>2</v>
      </c>
      <c r="B563" s="5" t="s">
        <v>20</v>
      </c>
      <c r="C563" s="5"/>
      <c r="D563" s="5" t="s">
        <v>132</v>
      </c>
      <c r="E563" s="6">
        <f>E552+E555+E558+E561</f>
        <v>206402707</v>
      </c>
      <c r="F563" s="20"/>
      <c r="G563" s="20"/>
      <c r="H563" s="6">
        <f>H552+H555+H558+H561</f>
        <v>206402707</v>
      </c>
      <c r="I563" s="60"/>
    </row>
    <row r="564" spans="1:9">
      <c r="A564" s="5">
        <v>2</v>
      </c>
      <c r="B564" s="5" t="s">
        <v>20</v>
      </c>
      <c r="C564" s="5"/>
      <c r="D564" s="5" t="s">
        <v>34</v>
      </c>
      <c r="E564" s="6">
        <f>E562-E563</f>
        <v>142723750</v>
      </c>
      <c r="F564" s="20"/>
      <c r="G564" s="20"/>
      <c r="H564" s="6">
        <f>H562-H563</f>
        <v>142723750</v>
      </c>
      <c r="I564" s="60"/>
    </row>
    <row r="565" spans="1:9">
      <c r="A565" s="5"/>
      <c r="B565" s="5"/>
      <c r="C565" s="5"/>
      <c r="D565" s="5"/>
      <c r="E565" s="6"/>
      <c r="F565" s="20"/>
      <c r="G565" s="20"/>
      <c r="H565" s="6"/>
      <c r="I565" s="60"/>
    </row>
    <row r="566" spans="1:9">
      <c r="A566" s="5">
        <v>15</v>
      </c>
      <c r="B566" s="5" t="s">
        <v>120</v>
      </c>
      <c r="C566" s="5"/>
      <c r="D566" s="5"/>
      <c r="E566" s="6"/>
      <c r="F566" s="20"/>
      <c r="G566" s="20"/>
      <c r="H566" s="6"/>
      <c r="I566" s="60"/>
    </row>
    <row r="567" spans="1:9">
      <c r="A567" s="5"/>
      <c r="B567" s="5">
        <v>1</v>
      </c>
      <c r="C567" s="5" t="s">
        <v>5</v>
      </c>
      <c r="D567" s="5" t="s">
        <v>6</v>
      </c>
      <c r="E567" s="6">
        <v>16572934776</v>
      </c>
      <c r="F567" s="20"/>
      <c r="G567" s="20"/>
      <c r="H567" s="6">
        <f>E567+F567-G567</f>
        <v>16572934776</v>
      </c>
      <c r="I567" s="60"/>
    </row>
    <row r="568" spans="1:9">
      <c r="A568" s="5"/>
      <c r="B568" s="5">
        <v>2</v>
      </c>
      <c r="C568" s="5" t="s">
        <v>7</v>
      </c>
      <c r="D568" s="5" t="s">
        <v>8</v>
      </c>
      <c r="E568" s="6">
        <v>5753215639</v>
      </c>
      <c r="F568" s="20"/>
      <c r="G568" s="20"/>
      <c r="H568" s="6">
        <f t="shared" ref="H568:H582" si="15">E568+F568-G568</f>
        <v>5753215639</v>
      </c>
      <c r="I568" s="60"/>
    </row>
    <row r="569" spans="1:9">
      <c r="A569" s="5"/>
      <c r="B569" s="5" t="s">
        <v>7</v>
      </c>
      <c r="C569" s="5"/>
      <c r="D569" s="5" t="s">
        <v>9</v>
      </c>
      <c r="E569" s="6">
        <v>789455439.75</v>
      </c>
      <c r="F569" s="20"/>
      <c r="G569" s="20"/>
      <c r="H569" s="6">
        <f t="shared" si="15"/>
        <v>789455439.75</v>
      </c>
      <c r="I569" s="60"/>
    </row>
    <row r="570" spans="1:9">
      <c r="A570" s="5"/>
      <c r="B570" s="5" t="s">
        <v>7</v>
      </c>
      <c r="C570" s="5"/>
      <c r="D570" s="5" t="s">
        <v>10</v>
      </c>
      <c r="E570" s="6">
        <v>3482782349.9699998</v>
      </c>
      <c r="F570" s="20"/>
      <c r="G570" s="20"/>
      <c r="H570" s="6">
        <f t="shared" si="15"/>
        <v>3482782349.9699998</v>
      </c>
      <c r="I570" s="60"/>
    </row>
    <row r="571" spans="1:9">
      <c r="A571" s="5"/>
      <c r="B571" s="5">
        <v>3</v>
      </c>
      <c r="C571" s="5" t="s">
        <v>11</v>
      </c>
      <c r="D571" s="5" t="s">
        <v>12</v>
      </c>
      <c r="E571" s="6">
        <v>172646357372</v>
      </c>
      <c r="F571" s="20"/>
      <c r="G571" s="20"/>
      <c r="H571" s="6">
        <f t="shared" si="15"/>
        <v>172646357372</v>
      </c>
      <c r="I571" s="60"/>
    </row>
    <row r="572" spans="1:9">
      <c r="A572" s="5"/>
      <c r="B572" s="5" t="s">
        <v>11</v>
      </c>
      <c r="C572" s="5"/>
      <c r="D572" s="5" t="s">
        <v>9</v>
      </c>
      <c r="E572" s="6">
        <v>3852274959.4099998</v>
      </c>
      <c r="F572" s="20"/>
      <c r="G572" s="20"/>
      <c r="H572" s="6">
        <f t="shared" si="15"/>
        <v>3852274959.4099998</v>
      </c>
      <c r="I572" s="60"/>
    </row>
    <row r="573" spans="1:9">
      <c r="A573" s="5"/>
      <c r="B573" s="5" t="s">
        <v>11</v>
      </c>
      <c r="C573" s="5"/>
      <c r="D573" s="5" t="s">
        <v>10</v>
      </c>
      <c r="E573" s="6">
        <v>37179371539.629997</v>
      </c>
      <c r="F573" s="20"/>
      <c r="G573" s="20"/>
      <c r="H573" s="6">
        <f t="shared" si="15"/>
        <v>37179371539.629997</v>
      </c>
      <c r="I573" s="60"/>
    </row>
    <row r="574" spans="1:9">
      <c r="A574" s="5"/>
      <c r="B574" s="5">
        <v>4</v>
      </c>
      <c r="C574" s="5" t="s">
        <v>13</v>
      </c>
      <c r="D574" s="5" t="s">
        <v>14</v>
      </c>
      <c r="E574" s="6">
        <v>643592200</v>
      </c>
      <c r="F574" s="20"/>
      <c r="G574" s="20"/>
      <c r="H574" s="6">
        <f t="shared" si="15"/>
        <v>643592200</v>
      </c>
      <c r="I574" s="60"/>
    </row>
    <row r="575" spans="1:9">
      <c r="A575" s="5"/>
      <c r="B575" s="5" t="s">
        <v>13</v>
      </c>
      <c r="C575" s="5"/>
      <c r="D575" s="5" t="s">
        <v>9</v>
      </c>
      <c r="E575" s="6">
        <v>12246961</v>
      </c>
      <c r="F575" s="20"/>
      <c r="G575" s="20"/>
      <c r="H575" s="6">
        <f t="shared" si="15"/>
        <v>12246961</v>
      </c>
      <c r="I575" s="60"/>
    </row>
    <row r="576" spans="1:9">
      <c r="A576" s="5"/>
      <c r="B576" s="5" t="s">
        <v>13</v>
      </c>
      <c r="C576" s="5"/>
      <c r="D576" s="5" t="s">
        <v>10</v>
      </c>
      <c r="E576" s="6">
        <v>50904406</v>
      </c>
      <c r="F576" s="20"/>
      <c r="G576" s="20"/>
      <c r="H576" s="6">
        <f t="shared" si="15"/>
        <v>50904406</v>
      </c>
      <c r="I576" s="60"/>
    </row>
    <row r="577" spans="1:9">
      <c r="A577" s="5"/>
      <c r="B577" s="5">
        <v>5</v>
      </c>
      <c r="C577" s="5" t="s">
        <v>15</v>
      </c>
      <c r="D577" s="5" t="s">
        <v>16</v>
      </c>
      <c r="E577" s="6">
        <v>24395000</v>
      </c>
      <c r="F577" s="20"/>
      <c r="G577" s="20"/>
      <c r="H577" s="6">
        <f t="shared" si="15"/>
        <v>24395000</v>
      </c>
      <c r="I577" s="60"/>
    </row>
    <row r="578" spans="1:9">
      <c r="A578" s="5"/>
      <c r="B578" s="5" t="s">
        <v>15</v>
      </c>
      <c r="C578" s="5"/>
      <c r="D578" s="5" t="s">
        <v>9</v>
      </c>
      <c r="E578" s="6">
        <v>0</v>
      </c>
      <c r="F578" s="20"/>
      <c r="G578" s="20"/>
      <c r="H578" s="6">
        <f t="shared" si="15"/>
        <v>0</v>
      </c>
      <c r="I578" s="60"/>
    </row>
    <row r="579" spans="1:9">
      <c r="A579" s="5"/>
      <c r="B579" s="5" t="s">
        <v>15</v>
      </c>
      <c r="C579" s="5"/>
      <c r="D579" s="5" t="s">
        <v>10</v>
      </c>
      <c r="E579" s="6">
        <v>0</v>
      </c>
      <c r="F579" s="20"/>
      <c r="G579" s="20"/>
      <c r="H579" s="6">
        <f t="shared" si="15"/>
        <v>0</v>
      </c>
      <c r="I579" s="60"/>
    </row>
    <row r="580" spans="1:9">
      <c r="A580" s="5"/>
      <c r="B580" s="5">
        <v>6</v>
      </c>
      <c r="C580" s="5" t="s">
        <v>18</v>
      </c>
      <c r="D580" s="5" t="s">
        <v>19</v>
      </c>
      <c r="E580" s="6">
        <v>0</v>
      </c>
      <c r="F580" s="20"/>
      <c r="G580" s="20"/>
      <c r="H580" s="6">
        <f t="shared" si="15"/>
        <v>0</v>
      </c>
      <c r="I580" s="60"/>
    </row>
    <row r="581" spans="1:9">
      <c r="A581" s="5"/>
      <c r="B581" s="5" t="s">
        <v>18</v>
      </c>
      <c r="C581" s="5"/>
      <c r="D581" s="5" t="s">
        <v>9</v>
      </c>
      <c r="E581" s="6">
        <v>0</v>
      </c>
      <c r="F581" s="20"/>
      <c r="G581" s="20"/>
      <c r="H581" s="6">
        <f t="shared" si="15"/>
        <v>0</v>
      </c>
      <c r="I581" s="60"/>
    </row>
    <row r="582" spans="1:9">
      <c r="A582" s="5"/>
      <c r="B582" s="5" t="s">
        <v>18</v>
      </c>
      <c r="C582" s="5"/>
      <c r="D582" s="5" t="s">
        <v>10</v>
      </c>
      <c r="E582" s="6">
        <v>0</v>
      </c>
      <c r="F582" s="20"/>
      <c r="G582" s="20"/>
      <c r="H582" s="6">
        <f t="shared" si="15"/>
        <v>0</v>
      </c>
      <c r="I582" s="60"/>
    </row>
    <row r="583" spans="1:9">
      <c r="A583" s="5">
        <v>1</v>
      </c>
      <c r="B583" s="5" t="s">
        <v>20</v>
      </c>
      <c r="C583" s="5"/>
      <c r="D583" s="5" t="s">
        <v>21</v>
      </c>
      <c r="E583" s="6">
        <f>E567+E568+E571+E574+E577+E580</f>
        <v>195640494987</v>
      </c>
      <c r="F583" s="20"/>
      <c r="G583" s="20"/>
      <c r="H583" s="6">
        <f>H567+H568+H571+H574+H577+H580</f>
        <v>195640494987</v>
      </c>
      <c r="I583" s="60"/>
    </row>
    <row r="584" spans="1:9">
      <c r="A584" s="5">
        <v>1</v>
      </c>
      <c r="B584" s="5" t="s">
        <v>20</v>
      </c>
      <c r="C584" s="5"/>
      <c r="D584" s="5" t="s">
        <v>22</v>
      </c>
      <c r="E584" s="6">
        <f>E570+E573+E576+E579+E582</f>
        <v>40713058295.599998</v>
      </c>
      <c r="F584" s="20"/>
      <c r="G584" s="20"/>
      <c r="H584" s="6">
        <f>H570+H573+H576+H579+H582</f>
        <v>40713058295.599998</v>
      </c>
      <c r="I584" s="60"/>
    </row>
    <row r="585" spans="1:9">
      <c r="A585" s="5">
        <v>1</v>
      </c>
      <c r="B585" s="5" t="s">
        <v>20</v>
      </c>
      <c r="C585" s="5"/>
      <c r="D585" s="5" t="s">
        <v>23</v>
      </c>
      <c r="E585" s="6">
        <f>E583-E584</f>
        <v>154927436691.39999</v>
      </c>
      <c r="F585" s="20"/>
      <c r="G585" s="20"/>
      <c r="H585" s="6">
        <f>H583-H584</f>
        <v>154927436691.39999</v>
      </c>
      <c r="I585" s="60"/>
    </row>
    <row r="586" spans="1:9">
      <c r="A586" s="5"/>
      <c r="B586" s="5">
        <v>7</v>
      </c>
      <c r="C586" s="5"/>
      <c r="D586" s="5" t="s">
        <v>24</v>
      </c>
      <c r="E586" s="6"/>
      <c r="F586" s="20"/>
      <c r="G586" s="20"/>
      <c r="H586" s="6"/>
      <c r="I586" s="60"/>
    </row>
    <row r="587" spans="1:9">
      <c r="A587" s="5"/>
      <c r="B587" s="5" t="s">
        <v>25</v>
      </c>
      <c r="C587" s="5"/>
      <c r="D587" s="5" t="s">
        <v>26</v>
      </c>
      <c r="E587" s="6">
        <v>0</v>
      </c>
      <c r="F587" s="20"/>
      <c r="G587" s="20"/>
      <c r="H587" s="6">
        <v>0</v>
      </c>
      <c r="I587" s="60"/>
    </row>
    <row r="588" spans="1:9">
      <c r="A588" s="5"/>
      <c r="B588" s="5" t="s">
        <v>25</v>
      </c>
      <c r="C588" s="5"/>
      <c r="D588" s="5" t="s">
        <v>9</v>
      </c>
      <c r="E588" s="6">
        <v>0</v>
      </c>
      <c r="F588" s="20"/>
      <c r="G588" s="20"/>
      <c r="H588" s="6">
        <v>0</v>
      </c>
      <c r="I588" s="60"/>
    </row>
    <row r="589" spans="1:9">
      <c r="A589" s="5"/>
      <c r="B589" s="5" t="s">
        <v>25</v>
      </c>
      <c r="C589" s="5"/>
      <c r="D589" s="5" t="s">
        <v>10</v>
      </c>
      <c r="E589" s="6">
        <v>0</v>
      </c>
      <c r="F589" s="20"/>
      <c r="G589" s="20"/>
      <c r="H589" s="6">
        <v>0</v>
      </c>
      <c r="I589" s="60"/>
    </row>
    <row r="590" spans="1:9">
      <c r="A590" s="5"/>
      <c r="B590" s="5" t="s">
        <v>27</v>
      </c>
      <c r="C590" s="5"/>
      <c r="D590" s="5" t="s">
        <v>28</v>
      </c>
      <c r="E590" s="6">
        <v>29190000</v>
      </c>
      <c r="F590" s="20"/>
      <c r="G590" s="20"/>
      <c r="H590" s="6">
        <v>29190000</v>
      </c>
      <c r="I590" s="60"/>
    </row>
    <row r="591" spans="1:9">
      <c r="A591" s="5"/>
      <c r="B591" s="5" t="s">
        <v>27</v>
      </c>
      <c r="C591" s="5"/>
      <c r="D591" s="5" t="s">
        <v>9</v>
      </c>
      <c r="E591" s="6">
        <v>3250000</v>
      </c>
      <c r="F591" s="20"/>
      <c r="G591" s="20"/>
      <c r="H591" s="6">
        <v>3250000</v>
      </c>
      <c r="I591" s="56"/>
    </row>
    <row r="592" spans="1:9">
      <c r="A592" s="5"/>
      <c r="B592" s="5" t="s">
        <v>27</v>
      </c>
      <c r="C592" s="5"/>
      <c r="D592" s="5" t="s">
        <v>10</v>
      </c>
      <c r="E592" s="6">
        <v>22877500</v>
      </c>
      <c r="F592" s="20"/>
      <c r="G592" s="20"/>
      <c r="H592" s="6">
        <v>22877500</v>
      </c>
      <c r="I592" s="60"/>
    </row>
    <row r="593" spans="1:9">
      <c r="A593" s="5"/>
      <c r="B593" s="5" t="s">
        <v>29</v>
      </c>
      <c r="C593" s="5"/>
      <c r="D593" s="5" t="s">
        <v>30</v>
      </c>
      <c r="E593" s="6">
        <v>28965300</v>
      </c>
      <c r="F593" s="20"/>
      <c r="G593" s="20"/>
      <c r="H593" s="6">
        <v>28965300</v>
      </c>
      <c r="I593" s="60"/>
    </row>
    <row r="594" spans="1:9">
      <c r="A594" s="5"/>
      <c r="B594" s="5" t="s">
        <v>29</v>
      </c>
      <c r="C594" s="5"/>
      <c r="D594" s="5" t="s">
        <v>9</v>
      </c>
      <c r="E594" s="6"/>
      <c r="F594" s="20"/>
      <c r="G594" s="20"/>
      <c r="H594" s="6"/>
      <c r="I594" s="60"/>
    </row>
    <row r="595" spans="1:9">
      <c r="A595" s="5"/>
      <c r="B595" s="5" t="s">
        <v>29</v>
      </c>
      <c r="C595" s="5"/>
      <c r="D595" s="5" t="s">
        <v>10</v>
      </c>
      <c r="E595" s="6">
        <v>22282500</v>
      </c>
      <c r="F595" s="20"/>
      <c r="G595" s="20"/>
      <c r="H595" s="6">
        <v>22282500</v>
      </c>
      <c r="I595" s="60"/>
    </row>
    <row r="596" spans="1:9">
      <c r="A596" s="5"/>
      <c r="B596" s="5" t="s">
        <v>31</v>
      </c>
      <c r="C596" s="5"/>
      <c r="D596" s="5" t="s">
        <v>32</v>
      </c>
      <c r="E596" s="6">
        <v>473622200</v>
      </c>
      <c r="F596" s="20"/>
      <c r="G596" s="20"/>
      <c r="H596" s="6">
        <v>473622200</v>
      </c>
      <c r="I596" s="60"/>
    </row>
    <row r="597" spans="1:9">
      <c r="A597" s="5"/>
      <c r="B597" s="5" t="s">
        <v>31</v>
      </c>
      <c r="C597" s="5"/>
      <c r="D597" s="5" t="s">
        <v>9</v>
      </c>
      <c r="E597" s="6">
        <v>0</v>
      </c>
      <c r="F597" s="20"/>
      <c r="G597" s="20"/>
      <c r="H597" s="6">
        <v>0</v>
      </c>
      <c r="I597" s="60"/>
    </row>
    <row r="598" spans="1:9">
      <c r="A598" s="5"/>
      <c r="B598" s="5" t="s">
        <v>31</v>
      </c>
      <c r="C598" s="5"/>
      <c r="D598" s="5" t="s">
        <v>10</v>
      </c>
      <c r="E598" s="6">
        <v>0</v>
      </c>
      <c r="F598" s="20"/>
      <c r="G598" s="20"/>
      <c r="H598" s="6">
        <v>0</v>
      </c>
      <c r="I598" s="60"/>
    </row>
    <row r="599" spans="1:9">
      <c r="A599" s="5">
        <v>2</v>
      </c>
      <c r="B599" s="5" t="s">
        <v>20</v>
      </c>
      <c r="C599" s="5"/>
      <c r="D599" s="5" t="s">
        <v>33</v>
      </c>
      <c r="E599" s="6">
        <f>E587+E590+E593+E596</f>
        <v>531777500</v>
      </c>
      <c r="F599" s="20"/>
      <c r="G599" s="20"/>
      <c r="H599" s="6">
        <f>H587+H590+H593+H596</f>
        <v>531777500</v>
      </c>
      <c r="I599" s="60"/>
    </row>
    <row r="600" spans="1:9">
      <c r="A600" s="5">
        <v>2</v>
      </c>
      <c r="B600" s="5" t="s">
        <v>20</v>
      </c>
      <c r="C600" s="5"/>
      <c r="D600" s="5" t="s">
        <v>132</v>
      </c>
      <c r="E600" s="6">
        <f>E589+E592+E595+E598</f>
        <v>45160000</v>
      </c>
      <c r="F600" s="20"/>
      <c r="G600" s="20"/>
      <c r="H600" s="6">
        <f>H589+H592+H595+H598</f>
        <v>45160000</v>
      </c>
      <c r="I600" s="60"/>
    </row>
    <row r="601" spans="1:9">
      <c r="A601" s="5">
        <v>2</v>
      </c>
      <c r="B601" s="5" t="s">
        <v>20</v>
      </c>
      <c r="C601" s="5"/>
      <c r="D601" s="5" t="s">
        <v>34</v>
      </c>
      <c r="E601" s="6">
        <f>E599-E600</f>
        <v>486617500</v>
      </c>
      <c r="F601" s="20"/>
      <c r="G601" s="20"/>
      <c r="H601" s="6">
        <f>H599-H600</f>
        <v>486617500</v>
      </c>
      <c r="I601" s="60"/>
    </row>
    <row r="602" spans="1:9">
      <c r="A602" s="1"/>
      <c r="B602" s="1"/>
      <c r="C602" s="1"/>
      <c r="D602" s="1"/>
      <c r="E602" s="1"/>
      <c r="F602" s="23"/>
      <c r="G602" s="23"/>
      <c r="H602" s="1"/>
      <c r="I602" s="60"/>
    </row>
    <row r="603" spans="1:9">
      <c r="A603" s="5">
        <v>16</v>
      </c>
      <c r="B603" s="5" t="s">
        <v>45</v>
      </c>
      <c r="C603" s="5"/>
      <c r="D603" s="5"/>
      <c r="E603" s="6"/>
      <c r="F603" s="20"/>
      <c r="G603" s="20"/>
      <c r="H603" s="6"/>
      <c r="I603" s="60"/>
    </row>
    <row r="604" spans="1:9">
      <c r="A604" s="5"/>
      <c r="B604" s="5">
        <v>1</v>
      </c>
      <c r="C604" s="5" t="s">
        <v>5</v>
      </c>
      <c r="D604" s="5" t="s">
        <v>6</v>
      </c>
      <c r="E604" s="6">
        <v>1035250000</v>
      </c>
      <c r="F604" s="20"/>
      <c r="G604" s="20"/>
      <c r="H604" s="6">
        <f>E604+F604-G604</f>
        <v>1035250000</v>
      </c>
      <c r="I604" s="60"/>
    </row>
    <row r="605" spans="1:9">
      <c r="A605" s="5"/>
      <c r="B605" s="5">
        <v>2</v>
      </c>
      <c r="C605" s="5" t="s">
        <v>7</v>
      </c>
      <c r="D605" s="5" t="s">
        <v>8</v>
      </c>
      <c r="E605" s="6">
        <v>1602100818</v>
      </c>
      <c r="F605" s="20"/>
      <c r="G605" s="20"/>
      <c r="H605" s="6">
        <f t="shared" ref="H605:H619" si="16">E605+F605-G605</f>
        <v>1602100818</v>
      </c>
      <c r="I605" s="60"/>
    </row>
    <row r="606" spans="1:9">
      <c r="A606" s="5"/>
      <c r="B606" s="5" t="s">
        <v>7</v>
      </c>
      <c r="C606" s="5"/>
      <c r="D606" s="5" t="s">
        <v>9</v>
      </c>
      <c r="E606" s="6">
        <v>145688184.56999999</v>
      </c>
      <c r="F606" s="20"/>
      <c r="G606" s="20"/>
      <c r="H606" s="6">
        <f t="shared" si="16"/>
        <v>145688184.56999999</v>
      </c>
      <c r="I606" s="60"/>
    </row>
    <row r="607" spans="1:9">
      <c r="A607" s="5"/>
      <c r="B607" s="5" t="s">
        <v>7</v>
      </c>
      <c r="C607" s="5"/>
      <c r="D607" s="5" t="s">
        <v>10</v>
      </c>
      <c r="E607" s="6">
        <v>1221095741.0699999</v>
      </c>
      <c r="F607" s="20"/>
      <c r="G607" s="20"/>
      <c r="H607" s="6">
        <f t="shared" si="16"/>
        <v>1221095741.0699999</v>
      </c>
      <c r="I607" s="60"/>
    </row>
    <row r="608" spans="1:9">
      <c r="A608" s="5"/>
      <c r="B608" s="5">
        <v>3</v>
      </c>
      <c r="C608" s="5" t="s">
        <v>11</v>
      </c>
      <c r="D608" s="5" t="s">
        <v>12</v>
      </c>
      <c r="E608" s="6">
        <v>7483618500</v>
      </c>
      <c r="F608" s="20"/>
      <c r="G608" s="20"/>
      <c r="H608" s="6">
        <f t="shared" si="16"/>
        <v>7483618500</v>
      </c>
      <c r="I608" s="60"/>
    </row>
    <row r="609" spans="1:9">
      <c r="A609" s="5"/>
      <c r="B609" s="5" t="s">
        <v>11</v>
      </c>
      <c r="C609" s="5"/>
      <c r="D609" s="5" t="s">
        <v>9</v>
      </c>
      <c r="E609" s="6">
        <v>149672370</v>
      </c>
      <c r="F609" s="20"/>
      <c r="G609" s="20"/>
      <c r="H609" s="6">
        <f t="shared" si="16"/>
        <v>149672370</v>
      </c>
      <c r="I609" s="60"/>
    </row>
    <row r="610" spans="1:9">
      <c r="A610" s="5"/>
      <c r="B610" s="5" t="s">
        <v>11</v>
      </c>
      <c r="C610" s="5"/>
      <c r="D610" s="5" t="s">
        <v>10</v>
      </c>
      <c r="E610" s="6">
        <v>2394757920</v>
      </c>
      <c r="F610" s="20"/>
      <c r="G610" s="20"/>
      <c r="H610" s="6">
        <f t="shared" si="16"/>
        <v>2394757920</v>
      </c>
      <c r="I610" s="60"/>
    </row>
    <row r="611" spans="1:9">
      <c r="A611" s="5"/>
      <c r="B611" s="5">
        <v>4</v>
      </c>
      <c r="C611" s="5" t="s">
        <v>13</v>
      </c>
      <c r="D611" s="5" t="s">
        <v>14</v>
      </c>
      <c r="E611" s="6">
        <v>0</v>
      </c>
      <c r="F611" s="20"/>
      <c r="G611" s="20"/>
      <c r="H611" s="6">
        <f t="shared" si="16"/>
        <v>0</v>
      </c>
      <c r="I611" s="60"/>
    </row>
    <row r="612" spans="1:9">
      <c r="A612" s="5"/>
      <c r="B612" s="5" t="s">
        <v>13</v>
      </c>
      <c r="C612" s="5"/>
      <c r="D612" s="5" t="s">
        <v>9</v>
      </c>
      <c r="E612" s="6">
        <v>0</v>
      </c>
      <c r="F612" s="20"/>
      <c r="G612" s="20"/>
      <c r="H612" s="6">
        <f t="shared" si="16"/>
        <v>0</v>
      </c>
      <c r="I612" s="60"/>
    </row>
    <row r="613" spans="1:9">
      <c r="A613" s="5"/>
      <c r="B613" s="5" t="s">
        <v>13</v>
      </c>
      <c r="C613" s="5"/>
      <c r="D613" s="5" t="s">
        <v>10</v>
      </c>
      <c r="E613" s="6">
        <v>0</v>
      </c>
      <c r="F613" s="20"/>
      <c r="G613" s="20"/>
      <c r="H613" s="6">
        <f t="shared" si="16"/>
        <v>0</v>
      </c>
      <c r="I613" s="60"/>
    </row>
    <row r="614" spans="1:9">
      <c r="A614" s="5"/>
      <c r="B614" s="5">
        <v>5</v>
      </c>
      <c r="C614" s="5" t="s">
        <v>15</v>
      </c>
      <c r="D614" s="5" t="s">
        <v>16</v>
      </c>
      <c r="E614" s="6">
        <v>66500</v>
      </c>
      <c r="F614" s="20"/>
      <c r="G614" s="20"/>
      <c r="H614" s="6">
        <f t="shared" si="16"/>
        <v>66500</v>
      </c>
      <c r="I614" s="60"/>
    </row>
    <row r="615" spans="1:9">
      <c r="A615" s="5"/>
      <c r="B615" s="5" t="s">
        <v>15</v>
      </c>
      <c r="C615" s="5"/>
      <c r="D615" s="5" t="s">
        <v>17</v>
      </c>
      <c r="E615" s="6">
        <v>0</v>
      </c>
      <c r="F615" s="20"/>
      <c r="G615" s="20"/>
      <c r="H615" s="6">
        <f t="shared" si="16"/>
        <v>0</v>
      </c>
      <c r="I615" s="60"/>
    </row>
    <row r="616" spans="1:9">
      <c r="A616" s="5"/>
      <c r="B616" s="5" t="s">
        <v>15</v>
      </c>
      <c r="C616" s="5"/>
      <c r="D616" s="5" t="s">
        <v>10</v>
      </c>
      <c r="E616" s="6">
        <v>0</v>
      </c>
      <c r="F616" s="20"/>
      <c r="G616" s="20"/>
      <c r="H616" s="6">
        <f t="shared" si="16"/>
        <v>0</v>
      </c>
      <c r="I616" s="60"/>
    </row>
    <row r="617" spans="1:9">
      <c r="A617" s="5"/>
      <c r="B617" s="5">
        <v>6</v>
      </c>
      <c r="C617" s="5" t="s">
        <v>18</v>
      </c>
      <c r="D617" s="5" t="s">
        <v>19</v>
      </c>
      <c r="E617" s="6">
        <v>0</v>
      </c>
      <c r="F617" s="20"/>
      <c r="G617" s="20"/>
      <c r="H617" s="6">
        <f t="shared" si="16"/>
        <v>0</v>
      </c>
      <c r="I617" s="60"/>
    </row>
    <row r="618" spans="1:9">
      <c r="A618" s="5"/>
      <c r="B618" s="5" t="s">
        <v>18</v>
      </c>
      <c r="C618" s="5"/>
      <c r="D618" s="5" t="s">
        <v>9</v>
      </c>
      <c r="E618" s="6">
        <v>0</v>
      </c>
      <c r="F618" s="20"/>
      <c r="G618" s="20"/>
      <c r="H618" s="6">
        <f t="shared" si="16"/>
        <v>0</v>
      </c>
      <c r="I618" s="60"/>
    </row>
    <row r="619" spans="1:9">
      <c r="A619" s="5"/>
      <c r="B619" s="5" t="s">
        <v>18</v>
      </c>
      <c r="C619" s="5"/>
      <c r="D619" s="5" t="s">
        <v>10</v>
      </c>
      <c r="E619" s="6">
        <v>0</v>
      </c>
      <c r="F619" s="20"/>
      <c r="G619" s="20"/>
      <c r="H619" s="6">
        <f t="shared" si="16"/>
        <v>0</v>
      </c>
      <c r="I619" s="60"/>
    </row>
    <row r="620" spans="1:9">
      <c r="A620" s="5">
        <v>1</v>
      </c>
      <c r="B620" s="5" t="s">
        <v>20</v>
      </c>
      <c r="C620" s="5"/>
      <c r="D620" s="5" t="s">
        <v>21</v>
      </c>
      <c r="E620" s="6">
        <f>E604+E605+E608+E611+E614+E617</f>
        <v>10121035818</v>
      </c>
      <c r="F620" s="20"/>
      <c r="G620" s="20"/>
      <c r="H620" s="6">
        <f>H604+H605+H608+H611+H614+H617</f>
        <v>10121035818</v>
      </c>
      <c r="I620" s="60"/>
    </row>
    <row r="621" spans="1:9">
      <c r="A621" s="5">
        <v>1</v>
      </c>
      <c r="B621" s="5" t="s">
        <v>20</v>
      </c>
      <c r="C621" s="5"/>
      <c r="D621" s="5" t="s">
        <v>22</v>
      </c>
      <c r="E621" s="6">
        <f>E607+E610+E613+E616+E619</f>
        <v>3615853661.0699997</v>
      </c>
      <c r="F621" s="20"/>
      <c r="G621" s="20"/>
      <c r="H621" s="6">
        <f>H607+H610+H613+H616+H619</f>
        <v>3615853661.0699997</v>
      </c>
      <c r="I621" s="60"/>
    </row>
    <row r="622" spans="1:9">
      <c r="A622" s="5">
        <v>1</v>
      </c>
      <c r="B622" s="5" t="s">
        <v>20</v>
      </c>
      <c r="C622" s="5"/>
      <c r="D622" s="5" t="s">
        <v>23</v>
      </c>
      <c r="E622" s="6">
        <f>E620-E621</f>
        <v>6505182156.9300003</v>
      </c>
      <c r="F622" s="20"/>
      <c r="G622" s="20"/>
      <c r="H622" s="6">
        <f>H620-H621</f>
        <v>6505182156.9300003</v>
      </c>
      <c r="I622" s="60"/>
    </row>
    <row r="623" spans="1:9">
      <c r="A623" s="5"/>
      <c r="B623" s="5">
        <v>7</v>
      </c>
      <c r="C623" s="5"/>
      <c r="D623" s="5" t="s">
        <v>24</v>
      </c>
      <c r="E623" s="6"/>
      <c r="F623" s="20"/>
      <c r="G623" s="20"/>
      <c r="H623" s="6"/>
      <c r="I623" s="60"/>
    </row>
    <row r="624" spans="1:9">
      <c r="A624" s="5"/>
      <c r="B624" s="5" t="s">
        <v>25</v>
      </c>
      <c r="C624" s="5"/>
      <c r="D624" s="5" t="s">
        <v>26</v>
      </c>
      <c r="E624" s="6">
        <v>0</v>
      </c>
      <c r="F624" s="20"/>
      <c r="G624" s="20"/>
      <c r="H624" s="6">
        <v>0</v>
      </c>
      <c r="I624" s="60"/>
    </row>
    <row r="625" spans="1:9">
      <c r="A625" s="5"/>
      <c r="B625" s="5" t="s">
        <v>25</v>
      </c>
      <c r="C625" s="5"/>
      <c r="D625" s="5" t="s">
        <v>17</v>
      </c>
      <c r="E625" s="6">
        <v>0</v>
      </c>
      <c r="F625" s="20"/>
      <c r="G625" s="20"/>
      <c r="H625" s="6">
        <v>0</v>
      </c>
      <c r="I625" s="60"/>
    </row>
    <row r="626" spans="1:9">
      <c r="A626" s="5"/>
      <c r="B626" s="5" t="s">
        <v>25</v>
      </c>
      <c r="C626" s="5"/>
      <c r="D626" s="5" t="s">
        <v>10</v>
      </c>
      <c r="E626" s="6">
        <v>0</v>
      </c>
      <c r="F626" s="20"/>
      <c r="G626" s="20"/>
      <c r="H626" s="6">
        <v>0</v>
      </c>
      <c r="I626" s="60"/>
    </row>
    <row r="627" spans="1:9">
      <c r="A627" s="5"/>
      <c r="B627" s="5" t="s">
        <v>27</v>
      </c>
      <c r="C627" s="5"/>
      <c r="D627" s="5" t="s">
        <v>28</v>
      </c>
      <c r="E627" s="6">
        <v>165306000</v>
      </c>
      <c r="F627" s="20"/>
      <c r="G627" s="20"/>
      <c r="H627" s="6">
        <v>165306000</v>
      </c>
      <c r="I627" s="60"/>
    </row>
    <row r="628" spans="1:9">
      <c r="A628" s="5"/>
      <c r="B628" s="5" t="s">
        <v>27</v>
      </c>
      <c r="C628" s="5"/>
      <c r="D628" s="5" t="s">
        <v>17</v>
      </c>
      <c r="E628" s="6">
        <v>26300125</v>
      </c>
      <c r="F628" s="20"/>
      <c r="G628" s="20"/>
      <c r="H628" s="6">
        <v>26300125</v>
      </c>
      <c r="I628" s="60"/>
    </row>
    <row r="629" spans="1:9">
      <c r="A629" s="5"/>
      <c r="B629" s="5" t="s">
        <v>27</v>
      </c>
      <c r="C629" s="5"/>
      <c r="D629" s="5" t="s">
        <v>10</v>
      </c>
      <c r="E629" s="6">
        <v>108970125</v>
      </c>
      <c r="F629" s="20"/>
      <c r="G629" s="20"/>
      <c r="H629" s="6">
        <v>108970125</v>
      </c>
      <c r="I629" s="60"/>
    </row>
    <row r="630" spans="1:9">
      <c r="A630" s="5"/>
      <c r="B630" s="5" t="s">
        <v>29</v>
      </c>
      <c r="C630" s="5"/>
      <c r="D630" s="5" t="s">
        <v>30</v>
      </c>
      <c r="E630" s="6">
        <v>80186670</v>
      </c>
      <c r="F630" s="20"/>
      <c r="G630" s="20"/>
      <c r="H630" s="6">
        <v>80186670</v>
      </c>
      <c r="I630" s="60"/>
    </row>
    <row r="631" spans="1:9">
      <c r="A631" s="5"/>
      <c r="B631" s="5" t="s">
        <v>29</v>
      </c>
      <c r="C631" s="5"/>
      <c r="D631" s="5" t="s">
        <v>17</v>
      </c>
      <c r="E631" s="6">
        <v>0</v>
      </c>
      <c r="F631" s="20"/>
      <c r="G631" s="20"/>
      <c r="H631" s="6">
        <v>0</v>
      </c>
      <c r="I631" s="60"/>
    </row>
    <row r="632" spans="1:9">
      <c r="A632" s="5"/>
      <c r="B632" s="5" t="s">
        <v>29</v>
      </c>
      <c r="C632" s="5"/>
      <c r="D632" s="5" t="s">
        <v>10</v>
      </c>
      <c r="E632" s="6">
        <v>63778380</v>
      </c>
      <c r="F632" s="20"/>
      <c r="G632" s="20"/>
      <c r="H632" s="6">
        <v>63778380</v>
      </c>
      <c r="I632" s="60"/>
    </row>
    <row r="633" spans="1:9">
      <c r="A633" s="5"/>
      <c r="B633" s="5" t="s">
        <v>31</v>
      </c>
      <c r="C633" s="5"/>
      <c r="D633" s="5" t="s">
        <v>32</v>
      </c>
      <c r="E633" s="6">
        <v>82795000</v>
      </c>
      <c r="F633" s="20"/>
      <c r="G633" s="20"/>
      <c r="H633" s="6">
        <v>82795000</v>
      </c>
      <c r="I633" s="60"/>
    </row>
    <row r="634" spans="1:9">
      <c r="A634" s="5"/>
      <c r="B634" s="5" t="s">
        <v>31</v>
      </c>
      <c r="C634" s="5"/>
      <c r="D634" s="5" t="s">
        <v>17</v>
      </c>
      <c r="E634" s="6">
        <v>0</v>
      </c>
      <c r="F634" s="20"/>
      <c r="G634" s="20"/>
      <c r="H634" s="6">
        <v>0</v>
      </c>
      <c r="I634" s="60"/>
    </row>
    <row r="635" spans="1:9">
      <c r="A635" s="5"/>
      <c r="B635" s="5" t="s">
        <v>31</v>
      </c>
      <c r="C635" s="5"/>
      <c r="D635" s="5" t="s">
        <v>10</v>
      </c>
      <c r="E635" s="6">
        <v>0</v>
      </c>
      <c r="F635" s="20"/>
      <c r="G635" s="20"/>
      <c r="H635" s="6">
        <v>0</v>
      </c>
      <c r="I635" s="60"/>
    </row>
    <row r="636" spans="1:9">
      <c r="A636" s="5">
        <v>2</v>
      </c>
      <c r="B636" s="5" t="s">
        <v>20</v>
      </c>
      <c r="C636" s="5"/>
      <c r="D636" s="5" t="s">
        <v>33</v>
      </c>
      <c r="E636" s="6">
        <f>E624+E627+E630+E633</f>
        <v>328287670</v>
      </c>
      <c r="F636" s="20"/>
      <c r="G636" s="20"/>
      <c r="H636" s="6">
        <f>H624+H627+H630+H633</f>
        <v>328287670</v>
      </c>
      <c r="I636" s="60"/>
    </row>
    <row r="637" spans="1:9">
      <c r="A637" s="5">
        <v>2</v>
      </c>
      <c r="B637" s="5" t="s">
        <v>20</v>
      </c>
      <c r="C637" s="5"/>
      <c r="D637" s="5" t="s">
        <v>132</v>
      </c>
      <c r="E637" s="6">
        <f>E626+E629+E632+E635</f>
        <v>172748505</v>
      </c>
      <c r="F637" s="20"/>
      <c r="G637" s="20"/>
      <c r="H637" s="6">
        <f>H626+H629+H632+H635</f>
        <v>172748505</v>
      </c>
      <c r="I637" s="60"/>
    </row>
    <row r="638" spans="1:9">
      <c r="A638" s="5">
        <v>2</v>
      </c>
      <c r="B638" s="5" t="s">
        <v>20</v>
      </c>
      <c r="C638" s="5"/>
      <c r="D638" s="5" t="s">
        <v>34</v>
      </c>
      <c r="E638" s="6">
        <f>E636-E637</f>
        <v>155539165</v>
      </c>
      <c r="F638" s="20"/>
      <c r="G638" s="20"/>
      <c r="H638" s="6">
        <f>H636-H637</f>
        <v>155539165</v>
      </c>
      <c r="I638" s="60"/>
    </row>
    <row r="639" spans="1:9">
      <c r="A639" s="5"/>
      <c r="B639" s="5"/>
      <c r="C639" s="5"/>
      <c r="D639" s="5"/>
      <c r="E639" s="6"/>
      <c r="F639" s="20"/>
      <c r="G639" s="20"/>
      <c r="H639" s="6"/>
      <c r="I639" s="60"/>
    </row>
    <row r="640" spans="1:9">
      <c r="A640" s="5">
        <v>17</v>
      </c>
      <c r="B640" s="5" t="s">
        <v>46</v>
      </c>
      <c r="C640" s="5"/>
      <c r="D640" s="5"/>
      <c r="E640" s="6"/>
      <c r="F640" s="20"/>
      <c r="G640" s="20"/>
      <c r="H640" s="6"/>
      <c r="I640" s="60"/>
    </row>
    <row r="641" spans="1:9">
      <c r="A641" s="5"/>
      <c r="B641" s="5">
        <v>1</v>
      </c>
      <c r="C641" s="5" t="s">
        <v>5</v>
      </c>
      <c r="D641" s="5" t="s">
        <v>6</v>
      </c>
      <c r="E641" s="6">
        <v>3193237444</v>
      </c>
      <c r="F641" s="20"/>
      <c r="G641" s="20"/>
      <c r="H641" s="6">
        <f>E641+F641-G641</f>
        <v>3193237444</v>
      </c>
      <c r="I641" s="60"/>
    </row>
    <row r="642" spans="1:9">
      <c r="A642" s="5"/>
      <c r="B642" s="5">
        <v>2</v>
      </c>
      <c r="C642" s="5" t="s">
        <v>7</v>
      </c>
      <c r="D642" s="5" t="s">
        <v>8</v>
      </c>
      <c r="E642" s="6">
        <v>984124637</v>
      </c>
      <c r="F642" s="20"/>
      <c r="G642" s="20"/>
      <c r="H642" s="6">
        <f t="shared" ref="H642:H656" si="17">E642+F642-G642</f>
        <v>984124637</v>
      </c>
      <c r="I642" s="60"/>
    </row>
    <row r="643" spans="1:9">
      <c r="A643" s="5"/>
      <c r="B643" s="5" t="s">
        <v>7</v>
      </c>
      <c r="C643" s="5"/>
      <c r="D643" s="5" t="s">
        <v>9</v>
      </c>
      <c r="E643" s="6">
        <v>76681187.359999999</v>
      </c>
      <c r="F643" s="20"/>
      <c r="G643" s="20"/>
      <c r="H643" s="6">
        <f t="shared" si="17"/>
        <v>76681187.359999999</v>
      </c>
      <c r="I643" s="60"/>
    </row>
    <row r="644" spans="1:9">
      <c r="A644" s="5"/>
      <c r="B644" s="5" t="s">
        <v>7</v>
      </c>
      <c r="C644" s="5"/>
      <c r="D644" s="5" t="s">
        <v>10</v>
      </c>
      <c r="E644" s="6">
        <v>799533713.93000007</v>
      </c>
      <c r="F644" s="20"/>
      <c r="G644" s="20"/>
      <c r="H644" s="6">
        <f t="shared" si="17"/>
        <v>799533713.93000007</v>
      </c>
      <c r="I644" s="60"/>
    </row>
    <row r="645" spans="1:9">
      <c r="A645" s="5"/>
      <c r="B645" s="5">
        <v>3</v>
      </c>
      <c r="C645" s="5" t="s">
        <v>11</v>
      </c>
      <c r="D645" s="5" t="s">
        <v>12</v>
      </c>
      <c r="E645" s="6">
        <v>6477440400</v>
      </c>
      <c r="F645" s="20"/>
      <c r="G645" s="20"/>
      <c r="H645" s="6">
        <f t="shared" si="17"/>
        <v>6477440400</v>
      </c>
      <c r="I645" s="60"/>
    </row>
    <row r="646" spans="1:9">
      <c r="A646" s="5"/>
      <c r="B646" s="5" t="s">
        <v>11</v>
      </c>
      <c r="C646" s="5"/>
      <c r="D646" s="5" t="s">
        <v>9</v>
      </c>
      <c r="E646" s="6">
        <v>124073488.61999999</v>
      </c>
      <c r="F646" s="20"/>
      <c r="G646" s="20"/>
      <c r="H646" s="6">
        <f t="shared" si="17"/>
        <v>124073488.61999999</v>
      </c>
      <c r="I646" s="60"/>
    </row>
    <row r="647" spans="1:9">
      <c r="A647" s="5"/>
      <c r="B647" s="5" t="s">
        <v>11</v>
      </c>
      <c r="C647" s="5"/>
      <c r="D647" s="5" t="s">
        <v>10</v>
      </c>
      <c r="E647" s="6">
        <v>1597010433.3599999</v>
      </c>
      <c r="F647" s="20"/>
      <c r="G647" s="20"/>
      <c r="H647" s="6">
        <f t="shared" si="17"/>
        <v>1597010433.3599999</v>
      </c>
      <c r="I647" s="60"/>
    </row>
    <row r="648" spans="1:9">
      <c r="A648" s="5"/>
      <c r="B648" s="5">
        <v>4</v>
      </c>
      <c r="C648" s="5" t="s">
        <v>13</v>
      </c>
      <c r="D648" s="5" t="s">
        <v>14</v>
      </c>
      <c r="E648" s="6">
        <v>0</v>
      </c>
      <c r="F648" s="20"/>
      <c r="G648" s="20"/>
      <c r="H648" s="6">
        <f t="shared" si="17"/>
        <v>0</v>
      </c>
      <c r="I648" s="60"/>
    </row>
    <row r="649" spans="1:9">
      <c r="A649" s="5"/>
      <c r="B649" s="5" t="s">
        <v>13</v>
      </c>
      <c r="C649" s="5"/>
      <c r="D649" s="5" t="s">
        <v>9</v>
      </c>
      <c r="E649" s="6">
        <v>0</v>
      </c>
      <c r="F649" s="20"/>
      <c r="G649" s="20"/>
      <c r="H649" s="6">
        <f t="shared" si="17"/>
        <v>0</v>
      </c>
      <c r="I649" s="60"/>
    </row>
    <row r="650" spans="1:9">
      <c r="A650" s="5"/>
      <c r="B650" s="5" t="s">
        <v>13</v>
      </c>
      <c r="C650" s="5"/>
      <c r="D650" s="5" t="s">
        <v>10</v>
      </c>
      <c r="E650" s="6">
        <v>0</v>
      </c>
      <c r="F650" s="20"/>
      <c r="G650" s="20"/>
      <c r="H650" s="6">
        <f t="shared" si="17"/>
        <v>0</v>
      </c>
      <c r="I650" s="60"/>
    </row>
    <row r="651" spans="1:9">
      <c r="A651" s="5"/>
      <c r="B651" s="5">
        <v>5</v>
      </c>
      <c r="C651" s="5" t="s">
        <v>15</v>
      </c>
      <c r="D651" s="5" t="s">
        <v>16</v>
      </c>
      <c r="E651" s="6">
        <v>2300336500</v>
      </c>
      <c r="F651" s="20"/>
      <c r="G651" s="20"/>
      <c r="H651" s="6">
        <f t="shared" si="17"/>
        <v>2300336500</v>
      </c>
      <c r="I651" s="60"/>
    </row>
    <row r="652" spans="1:9">
      <c r="A652" s="5"/>
      <c r="B652" s="5" t="s">
        <v>15</v>
      </c>
      <c r="C652" s="5"/>
      <c r="D652" s="5" t="s">
        <v>17</v>
      </c>
      <c r="E652" s="6">
        <v>19270000</v>
      </c>
      <c r="F652" s="20"/>
      <c r="G652" s="20"/>
      <c r="H652" s="6">
        <f t="shared" si="17"/>
        <v>19270000</v>
      </c>
      <c r="I652" s="60"/>
    </row>
    <row r="653" spans="1:9">
      <c r="A653" s="5"/>
      <c r="B653" s="5" t="s">
        <v>15</v>
      </c>
      <c r="C653" s="5"/>
      <c r="D653" s="5" t="s">
        <v>10</v>
      </c>
      <c r="E653" s="6">
        <v>100205000</v>
      </c>
      <c r="F653" s="20"/>
      <c r="G653" s="20"/>
      <c r="H653" s="6">
        <f t="shared" si="17"/>
        <v>100205000</v>
      </c>
      <c r="I653" s="60"/>
    </row>
    <row r="654" spans="1:9">
      <c r="A654" s="5"/>
      <c r="B654" s="5">
        <v>6</v>
      </c>
      <c r="C654" s="5" t="s">
        <v>18</v>
      </c>
      <c r="D654" s="5" t="s">
        <v>19</v>
      </c>
      <c r="E654" s="6">
        <v>0</v>
      </c>
      <c r="F654" s="20"/>
      <c r="G654" s="20"/>
      <c r="H654" s="6">
        <f t="shared" si="17"/>
        <v>0</v>
      </c>
      <c r="I654" s="60"/>
    </row>
    <row r="655" spans="1:9">
      <c r="A655" s="5"/>
      <c r="B655" s="5" t="s">
        <v>18</v>
      </c>
      <c r="C655" s="5"/>
      <c r="D655" s="5" t="s">
        <v>17</v>
      </c>
      <c r="E655" s="6">
        <v>0</v>
      </c>
      <c r="F655" s="20"/>
      <c r="G655" s="20"/>
      <c r="H655" s="6">
        <f t="shared" si="17"/>
        <v>0</v>
      </c>
      <c r="I655" s="60"/>
    </row>
    <row r="656" spans="1:9">
      <c r="A656" s="5"/>
      <c r="B656" s="5" t="s">
        <v>18</v>
      </c>
      <c r="C656" s="5"/>
      <c r="D656" s="5" t="s">
        <v>10</v>
      </c>
      <c r="E656" s="6">
        <v>0</v>
      </c>
      <c r="F656" s="20"/>
      <c r="G656" s="20"/>
      <c r="H656" s="6">
        <f t="shared" si="17"/>
        <v>0</v>
      </c>
      <c r="I656" s="60"/>
    </row>
    <row r="657" spans="1:12">
      <c r="A657" s="5">
        <v>1</v>
      </c>
      <c r="B657" s="5" t="s">
        <v>20</v>
      </c>
      <c r="C657" s="5"/>
      <c r="D657" s="5" t="s">
        <v>21</v>
      </c>
      <c r="E657" s="6">
        <f>E641+E642+E645+E648+E651+E654</f>
        <v>12955138981</v>
      </c>
      <c r="F657" s="20"/>
      <c r="G657" s="20"/>
      <c r="H657" s="6">
        <f>H641+H642+H645+H648+H651+H654</f>
        <v>12955138981</v>
      </c>
      <c r="I657" s="60"/>
    </row>
    <row r="658" spans="1:12">
      <c r="A658" s="5">
        <v>1</v>
      </c>
      <c r="B658" s="5" t="s">
        <v>20</v>
      </c>
      <c r="C658" s="5"/>
      <c r="D658" s="5" t="s">
        <v>22</v>
      </c>
      <c r="E658" s="6">
        <f>E644+E647+E650+E653+E656</f>
        <v>2496749147.29</v>
      </c>
      <c r="F658" s="20"/>
      <c r="G658" s="20"/>
      <c r="H658" s="6">
        <f>H644+H647+H650+H653+H656</f>
        <v>2496749147.29</v>
      </c>
      <c r="I658" s="60"/>
    </row>
    <row r="659" spans="1:12">
      <c r="A659" s="5">
        <v>1</v>
      </c>
      <c r="B659" s="5" t="s">
        <v>20</v>
      </c>
      <c r="C659" s="5"/>
      <c r="D659" s="5" t="s">
        <v>23</v>
      </c>
      <c r="E659" s="6">
        <f>E657-E658</f>
        <v>10458389833.709999</v>
      </c>
      <c r="F659" s="20"/>
      <c r="G659" s="20"/>
      <c r="H659" s="6">
        <f>H657-H658</f>
        <v>10458389833.709999</v>
      </c>
      <c r="I659" s="60"/>
    </row>
    <row r="660" spans="1:12">
      <c r="A660" s="5"/>
      <c r="B660" s="5">
        <v>7</v>
      </c>
      <c r="C660" s="5"/>
      <c r="D660" s="5" t="s">
        <v>24</v>
      </c>
      <c r="E660" s="6"/>
      <c r="F660" s="20"/>
      <c r="G660" s="20"/>
      <c r="H660" s="6"/>
      <c r="I660" s="60"/>
    </row>
    <row r="661" spans="1:12">
      <c r="A661" s="5"/>
      <c r="B661" s="5" t="s">
        <v>25</v>
      </c>
      <c r="C661" s="5"/>
      <c r="D661" s="5" t="s">
        <v>26</v>
      </c>
      <c r="E661" s="6">
        <v>0</v>
      </c>
      <c r="F661" s="20"/>
      <c r="G661" s="20"/>
      <c r="H661" s="6">
        <f t="shared" ref="H661:H672" si="18">E661+F661-G661</f>
        <v>0</v>
      </c>
      <c r="I661" s="60"/>
    </row>
    <row r="662" spans="1:12">
      <c r="A662" s="5"/>
      <c r="B662" s="5" t="s">
        <v>25</v>
      </c>
      <c r="C662" s="5"/>
      <c r="D662" s="5" t="s">
        <v>17</v>
      </c>
      <c r="E662" s="6">
        <v>0</v>
      </c>
      <c r="F662" s="20"/>
      <c r="G662" s="20"/>
      <c r="H662" s="6">
        <f t="shared" si="18"/>
        <v>0</v>
      </c>
      <c r="I662" s="60"/>
    </row>
    <row r="663" spans="1:12">
      <c r="A663" s="5"/>
      <c r="B663" s="5" t="s">
        <v>25</v>
      </c>
      <c r="C663" s="5"/>
      <c r="D663" s="5" t="s">
        <v>10</v>
      </c>
      <c r="E663" s="6">
        <v>0</v>
      </c>
      <c r="F663" s="20"/>
      <c r="G663" s="20"/>
      <c r="H663" s="6">
        <f t="shared" si="18"/>
        <v>0</v>
      </c>
      <c r="I663" s="60"/>
    </row>
    <row r="664" spans="1:12">
      <c r="A664" s="5"/>
      <c r="B664" s="5" t="s">
        <v>27</v>
      </c>
      <c r="C664" s="5"/>
      <c r="D664" s="5" t="s">
        <v>28</v>
      </c>
      <c r="E664" s="6">
        <v>0</v>
      </c>
      <c r="F664" s="20"/>
      <c r="G664" s="20"/>
      <c r="H664" s="6">
        <f t="shared" si="18"/>
        <v>0</v>
      </c>
      <c r="I664" s="60"/>
    </row>
    <row r="665" spans="1:12">
      <c r="A665" s="5"/>
      <c r="B665" s="5" t="s">
        <v>27</v>
      </c>
      <c r="C665" s="5"/>
      <c r="D665" s="5" t="s">
        <v>17</v>
      </c>
      <c r="E665" s="6">
        <v>0</v>
      </c>
      <c r="F665" s="20"/>
      <c r="G665" s="20"/>
      <c r="H665" s="6">
        <f t="shared" si="18"/>
        <v>0</v>
      </c>
      <c r="I665" s="60"/>
    </row>
    <row r="666" spans="1:12">
      <c r="A666" s="5"/>
      <c r="B666" s="5" t="s">
        <v>27</v>
      </c>
      <c r="C666" s="5"/>
      <c r="D666" s="5" t="s">
        <v>10</v>
      </c>
      <c r="E666" s="6">
        <v>0</v>
      </c>
      <c r="F666" s="20"/>
      <c r="G666" s="20"/>
      <c r="H666" s="6">
        <f t="shared" si="18"/>
        <v>0</v>
      </c>
      <c r="I666" s="60"/>
    </row>
    <row r="667" spans="1:12">
      <c r="A667" s="5"/>
      <c r="B667" s="5" t="s">
        <v>29</v>
      </c>
      <c r="C667" s="5"/>
      <c r="D667" s="5" t="s">
        <v>30</v>
      </c>
      <c r="E667" s="6">
        <v>0</v>
      </c>
      <c r="F667" s="20"/>
      <c r="G667" s="20"/>
      <c r="H667" s="6">
        <f t="shared" si="18"/>
        <v>0</v>
      </c>
      <c r="I667" s="60"/>
      <c r="L667" s="16"/>
    </row>
    <row r="668" spans="1:12">
      <c r="A668" s="5"/>
      <c r="B668" s="5" t="s">
        <v>29</v>
      </c>
      <c r="C668" s="5"/>
      <c r="D668" s="5" t="s">
        <v>17</v>
      </c>
      <c r="E668" s="6">
        <v>0</v>
      </c>
      <c r="F668" s="20"/>
      <c r="G668" s="20"/>
      <c r="H668" s="6">
        <f t="shared" si="18"/>
        <v>0</v>
      </c>
      <c r="I668" s="60"/>
      <c r="L668" s="16"/>
    </row>
    <row r="669" spans="1:12">
      <c r="A669" s="5"/>
      <c r="B669" s="5" t="s">
        <v>29</v>
      </c>
      <c r="C669" s="5"/>
      <c r="D669" s="5" t="s">
        <v>10</v>
      </c>
      <c r="E669" s="6">
        <v>0</v>
      </c>
      <c r="F669" s="20"/>
      <c r="G669" s="20"/>
      <c r="H669" s="6">
        <f t="shared" si="18"/>
        <v>0</v>
      </c>
      <c r="I669" s="60"/>
    </row>
    <row r="670" spans="1:12">
      <c r="A670" s="5"/>
      <c r="B670" s="5" t="s">
        <v>31</v>
      </c>
      <c r="C670" s="5"/>
      <c r="D670" s="5" t="s">
        <v>32</v>
      </c>
      <c r="E670" s="6">
        <v>114480100</v>
      </c>
      <c r="F670" s="20"/>
      <c r="G670" s="20"/>
      <c r="H670" s="6">
        <f t="shared" si="18"/>
        <v>114480100</v>
      </c>
      <c r="I670" s="60"/>
    </row>
    <row r="671" spans="1:12">
      <c r="A671" s="5"/>
      <c r="B671" s="5" t="s">
        <v>31</v>
      </c>
      <c r="C671" s="5"/>
      <c r="D671" s="5" t="s">
        <v>17</v>
      </c>
      <c r="E671" s="6">
        <v>0</v>
      </c>
      <c r="F671" s="20"/>
      <c r="G671" s="20"/>
      <c r="H671" s="6">
        <f t="shared" si="18"/>
        <v>0</v>
      </c>
      <c r="I671" s="60"/>
    </row>
    <row r="672" spans="1:12">
      <c r="A672" s="5"/>
      <c r="B672" s="5" t="s">
        <v>31</v>
      </c>
      <c r="C672" s="5"/>
      <c r="D672" s="5" t="s">
        <v>10</v>
      </c>
      <c r="E672" s="6">
        <v>0</v>
      </c>
      <c r="F672" s="20"/>
      <c r="G672" s="20"/>
      <c r="H672" s="6">
        <f t="shared" si="18"/>
        <v>0</v>
      </c>
      <c r="I672" s="60"/>
    </row>
    <row r="673" spans="1:12">
      <c r="A673" s="5">
        <v>2</v>
      </c>
      <c r="B673" s="5" t="s">
        <v>20</v>
      </c>
      <c r="C673" s="5"/>
      <c r="D673" s="5" t="s">
        <v>33</v>
      </c>
      <c r="E673" s="6">
        <f>E661+E664+E667+E670</f>
        <v>114480100</v>
      </c>
      <c r="F673" s="20"/>
      <c r="G673" s="20"/>
      <c r="H673" s="6">
        <f>H661+H664+H667+H670</f>
        <v>114480100</v>
      </c>
      <c r="I673" s="60"/>
    </row>
    <row r="674" spans="1:12">
      <c r="A674" s="5">
        <v>2</v>
      </c>
      <c r="B674" s="5" t="s">
        <v>20</v>
      </c>
      <c r="C674" s="5"/>
      <c r="D674" s="5" t="s">
        <v>132</v>
      </c>
      <c r="E674" s="6">
        <f>E663+E666+E669+E672</f>
        <v>0</v>
      </c>
      <c r="F674" s="20"/>
      <c r="G674" s="20"/>
      <c r="H674" s="6">
        <f>H663+H666+H669+H672</f>
        <v>0</v>
      </c>
      <c r="I674" s="60"/>
    </row>
    <row r="675" spans="1:12">
      <c r="A675" s="5">
        <v>2</v>
      </c>
      <c r="B675" s="5" t="s">
        <v>20</v>
      </c>
      <c r="C675" s="5"/>
      <c r="D675" s="5" t="s">
        <v>34</v>
      </c>
      <c r="E675" s="6">
        <f>E673-E674</f>
        <v>114480100</v>
      </c>
      <c r="F675" s="20"/>
      <c r="G675" s="20"/>
      <c r="H675" s="6">
        <f>H673-H674</f>
        <v>114480100</v>
      </c>
      <c r="I675" s="60"/>
    </row>
    <row r="676" spans="1:12">
      <c r="A676" s="1"/>
      <c r="B676" s="1"/>
      <c r="C676" s="1"/>
      <c r="D676" s="1"/>
      <c r="E676" s="1"/>
      <c r="F676" s="23"/>
      <c r="G676" s="23"/>
      <c r="H676" s="6"/>
      <c r="I676" s="60"/>
    </row>
    <row r="677" spans="1:12">
      <c r="A677" s="5">
        <v>18</v>
      </c>
      <c r="B677" s="5" t="s">
        <v>117</v>
      </c>
      <c r="C677" s="5"/>
      <c r="D677" s="5"/>
      <c r="E677" s="6"/>
      <c r="F677" s="20"/>
      <c r="G677" s="20"/>
      <c r="H677" s="6"/>
      <c r="I677" s="60"/>
    </row>
    <row r="678" spans="1:12">
      <c r="A678" s="5"/>
      <c r="B678" s="5">
        <v>1</v>
      </c>
      <c r="C678" s="5" t="s">
        <v>5</v>
      </c>
      <c r="D678" s="5" t="s">
        <v>6</v>
      </c>
      <c r="E678" s="6">
        <v>1804196501</v>
      </c>
      <c r="F678" s="20"/>
      <c r="G678" s="20"/>
      <c r="H678" s="6">
        <f t="shared" ref="H678:H693" si="19">E678+F678-G678</f>
        <v>1804196501</v>
      </c>
      <c r="I678" s="60"/>
    </row>
    <row r="679" spans="1:12">
      <c r="A679" s="5"/>
      <c r="B679" s="5">
        <v>2</v>
      </c>
      <c r="C679" s="5" t="s">
        <v>7</v>
      </c>
      <c r="D679" s="5" t="s">
        <v>8</v>
      </c>
      <c r="E679" s="6">
        <v>2761982625</v>
      </c>
      <c r="F679" s="20"/>
      <c r="G679" s="36">
        <v>35420000</v>
      </c>
      <c r="H679" s="6">
        <f>E679+F679-G679</f>
        <v>2726562625</v>
      </c>
      <c r="I679" s="60"/>
      <c r="J679" s="14">
        <v>29</v>
      </c>
      <c r="K679" s="27"/>
      <c r="L679" s="17"/>
    </row>
    <row r="680" spans="1:12">
      <c r="A680" s="5"/>
      <c r="B680" s="5" t="s">
        <v>7</v>
      </c>
      <c r="C680" s="5"/>
      <c r="D680" s="5" t="s">
        <v>9</v>
      </c>
      <c r="E680" s="6">
        <v>172098232.5</v>
      </c>
      <c r="F680" s="20"/>
      <c r="G680" s="36">
        <v>3060000</v>
      </c>
      <c r="H680" s="6">
        <f t="shared" si="19"/>
        <v>169038232.5</v>
      </c>
      <c r="I680" s="60"/>
      <c r="K680" s="27"/>
    </row>
    <row r="681" spans="1:12">
      <c r="A681" s="5"/>
      <c r="B681" s="5" t="s">
        <v>7</v>
      </c>
      <c r="C681" s="5"/>
      <c r="D681" s="5" t="s">
        <v>10</v>
      </c>
      <c r="E681" s="6">
        <v>2166311151.25</v>
      </c>
      <c r="F681" s="36">
        <v>5198000</v>
      </c>
      <c r="G681" s="20"/>
      <c r="H681" s="6">
        <f t="shared" si="19"/>
        <v>2171509151.25</v>
      </c>
      <c r="I681" s="60"/>
      <c r="K681" s="28"/>
    </row>
    <row r="682" spans="1:12">
      <c r="A682" s="5"/>
      <c r="B682" s="5">
        <v>3</v>
      </c>
      <c r="C682" s="5" t="s">
        <v>11</v>
      </c>
      <c r="D682" s="5" t="s">
        <v>12</v>
      </c>
      <c r="E682" s="6">
        <v>4677013000</v>
      </c>
      <c r="F682" s="20"/>
      <c r="G682" s="20"/>
      <c r="H682" s="6">
        <f t="shared" si="19"/>
        <v>4677013000</v>
      </c>
      <c r="I682" s="60"/>
    </row>
    <row r="683" spans="1:12">
      <c r="A683" s="5"/>
      <c r="B683" s="5" t="s">
        <v>11</v>
      </c>
      <c r="C683" s="5"/>
      <c r="D683" s="5" t="s">
        <v>9</v>
      </c>
      <c r="E683" s="6">
        <v>84526632.629999995</v>
      </c>
      <c r="F683" s="20"/>
      <c r="G683" s="20"/>
      <c r="H683" s="6">
        <f t="shared" si="19"/>
        <v>84526632.629999995</v>
      </c>
      <c r="I683" s="60"/>
      <c r="K683" s="73"/>
    </row>
    <row r="684" spans="1:12">
      <c r="A684" s="5"/>
      <c r="B684" s="5" t="s">
        <v>11</v>
      </c>
      <c r="C684" s="5"/>
      <c r="D684" s="5" t="s">
        <v>10</v>
      </c>
      <c r="E684" s="6">
        <v>761766532.63</v>
      </c>
      <c r="F684" s="20"/>
      <c r="G684" s="20"/>
      <c r="H684" s="6">
        <f t="shared" si="19"/>
        <v>761766532.63</v>
      </c>
      <c r="I684" s="60"/>
    </row>
    <row r="685" spans="1:12">
      <c r="A685" s="5"/>
      <c r="B685" s="5">
        <v>4</v>
      </c>
      <c r="C685" s="5" t="s">
        <v>13</v>
      </c>
      <c r="D685" s="5" t="s">
        <v>14</v>
      </c>
      <c r="E685" s="6">
        <v>950000</v>
      </c>
      <c r="F685" s="20"/>
      <c r="G685" s="20"/>
      <c r="H685" s="6">
        <f t="shared" si="19"/>
        <v>950000</v>
      </c>
      <c r="I685" s="60"/>
    </row>
    <row r="686" spans="1:12">
      <c r="A686" s="5"/>
      <c r="B686" s="5" t="s">
        <v>13</v>
      </c>
      <c r="C686" s="5"/>
      <c r="D686" s="5" t="s">
        <v>9</v>
      </c>
      <c r="E686" s="6">
        <v>23750</v>
      </c>
      <c r="F686" s="20"/>
      <c r="G686" s="20"/>
      <c r="H686" s="6">
        <f t="shared" si="19"/>
        <v>23750</v>
      </c>
      <c r="I686" s="60"/>
    </row>
    <row r="687" spans="1:12">
      <c r="A687" s="5"/>
      <c r="B687" s="5" t="s">
        <v>13</v>
      </c>
      <c r="C687" s="5"/>
      <c r="D687" s="5" t="s">
        <v>10</v>
      </c>
      <c r="E687" s="6">
        <v>142500</v>
      </c>
      <c r="F687" s="20"/>
      <c r="G687" s="20"/>
      <c r="H687" s="6">
        <f t="shared" si="19"/>
        <v>142500</v>
      </c>
      <c r="I687" s="60"/>
    </row>
    <row r="688" spans="1:12">
      <c r="A688" s="5"/>
      <c r="B688" s="5">
        <v>5</v>
      </c>
      <c r="C688" s="5" t="s">
        <v>15</v>
      </c>
      <c r="D688" s="5" t="s">
        <v>16</v>
      </c>
      <c r="E688" s="6">
        <v>1721873236</v>
      </c>
      <c r="F688" s="20"/>
      <c r="G688" s="20"/>
      <c r="H688" s="6">
        <f t="shared" si="19"/>
        <v>1721873236</v>
      </c>
      <c r="I688" s="60"/>
    </row>
    <row r="689" spans="1:9">
      <c r="A689" s="5"/>
      <c r="B689" s="5" t="s">
        <v>15</v>
      </c>
      <c r="C689" s="5"/>
      <c r="D689" s="5" t="s">
        <v>9</v>
      </c>
      <c r="E689" s="6">
        <v>2486625</v>
      </c>
      <c r="F689" s="20"/>
      <c r="G689" s="20"/>
      <c r="H689" s="6">
        <f t="shared" si="19"/>
        <v>2486625</v>
      </c>
      <c r="I689" s="60"/>
    </row>
    <row r="690" spans="1:9">
      <c r="A690" s="5"/>
      <c r="B690" s="5" t="s">
        <v>15</v>
      </c>
      <c r="C690" s="5"/>
      <c r="D690" s="5" t="s">
        <v>10</v>
      </c>
      <c r="E690" s="6">
        <v>14403187.5</v>
      </c>
      <c r="F690" s="20"/>
      <c r="G690" s="20"/>
      <c r="H690" s="6">
        <f t="shared" si="19"/>
        <v>14403187.5</v>
      </c>
      <c r="I690" s="60"/>
    </row>
    <row r="691" spans="1:9">
      <c r="A691" s="5"/>
      <c r="B691" s="5">
        <v>6</v>
      </c>
      <c r="C691" s="5" t="s">
        <v>18</v>
      </c>
      <c r="D691" s="5" t="s">
        <v>19</v>
      </c>
      <c r="E691" s="6"/>
      <c r="F691" s="20"/>
      <c r="G691" s="20"/>
      <c r="H691" s="6">
        <f t="shared" si="19"/>
        <v>0</v>
      </c>
      <c r="I691" s="60"/>
    </row>
    <row r="692" spans="1:9">
      <c r="A692" s="5"/>
      <c r="B692" s="5" t="s">
        <v>18</v>
      </c>
      <c r="C692" s="5"/>
      <c r="D692" s="5" t="s">
        <v>9</v>
      </c>
      <c r="E692" s="6"/>
      <c r="F692" s="20"/>
      <c r="G692" s="20"/>
      <c r="H692" s="6">
        <f t="shared" si="19"/>
        <v>0</v>
      </c>
      <c r="I692" s="60"/>
    </row>
    <row r="693" spans="1:9">
      <c r="A693" s="5"/>
      <c r="B693" s="5" t="s">
        <v>18</v>
      </c>
      <c r="C693" s="5"/>
      <c r="D693" s="5" t="s">
        <v>10</v>
      </c>
      <c r="E693" s="6"/>
      <c r="F693" s="20"/>
      <c r="G693" s="20"/>
      <c r="H693" s="6">
        <f t="shared" si="19"/>
        <v>0</v>
      </c>
      <c r="I693" s="60"/>
    </row>
    <row r="694" spans="1:9">
      <c r="A694" s="5">
        <v>1</v>
      </c>
      <c r="B694" s="5" t="s">
        <v>20</v>
      </c>
      <c r="C694" s="5"/>
      <c r="D694" s="5" t="s">
        <v>21</v>
      </c>
      <c r="E694" s="6">
        <f>E678+E679+E682+E685+E688+E691</f>
        <v>10966015362</v>
      </c>
      <c r="F694" s="20"/>
      <c r="G694" s="20"/>
      <c r="H694" s="6">
        <f>H678+H679+H682+H685+H688+H691</f>
        <v>10930595362</v>
      </c>
      <c r="I694" s="60"/>
    </row>
    <row r="695" spans="1:9">
      <c r="A695" s="5">
        <v>1</v>
      </c>
      <c r="B695" s="5" t="s">
        <v>20</v>
      </c>
      <c r="C695" s="5"/>
      <c r="D695" s="5" t="s">
        <v>22</v>
      </c>
      <c r="E695" s="6">
        <f>E681+E684+E687+E690+E693</f>
        <v>2942623371.3800001</v>
      </c>
      <c r="F695" s="20"/>
      <c r="G695" s="20"/>
      <c r="H695" s="6">
        <f>H681+H684+H687+H690+H693</f>
        <v>2947821371.3800001</v>
      </c>
      <c r="I695" s="60"/>
    </row>
    <row r="696" spans="1:9">
      <c r="A696" s="5">
        <v>1</v>
      </c>
      <c r="B696" s="5" t="s">
        <v>20</v>
      </c>
      <c r="C696" s="5"/>
      <c r="D696" s="5" t="s">
        <v>23</v>
      </c>
      <c r="E696" s="6">
        <f>E694-E695</f>
        <v>8023391990.6199999</v>
      </c>
      <c r="F696" s="20"/>
      <c r="G696" s="20"/>
      <c r="H696" s="6">
        <f>H694-H695</f>
        <v>7982773990.6199999</v>
      </c>
      <c r="I696" s="60"/>
    </row>
    <row r="697" spans="1:9">
      <c r="A697" s="5"/>
      <c r="B697" s="5">
        <v>7</v>
      </c>
      <c r="C697" s="5"/>
      <c r="D697" s="5" t="s">
        <v>24</v>
      </c>
      <c r="E697" s="6"/>
      <c r="F697" s="20"/>
      <c r="G697" s="20"/>
      <c r="H697" s="6"/>
      <c r="I697" s="60"/>
    </row>
    <row r="698" spans="1:9">
      <c r="A698" s="5"/>
      <c r="B698" s="5" t="s">
        <v>25</v>
      </c>
      <c r="C698" s="5"/>
      <c r="D698" s="5" t="s">
        <v>26</v>
      </c>
      <c r="E698" s="6"/>
      <c r="F698" s="20"/>
      <c r="G698" s="20"/>
      <c r="H698" s="6">
        <f t="shared" ref="H698:H709" si="20">E698+F698-G698</f>
        <v>0</v>
      </c>
      <c r="I698" s="60"/>
    </row>
    <row r="699" spans="1:9">
      <c r="A699" s="5"/>
      <c r="B699" s="5" t="s">
        <v>25</v>
      </c>
      <c r="C699" s="5"/>
      <c r="D699" s="5" t="s">
        <v>17</v>
      </c>
      <c r="E699" s="6"/>
      <c r="F699" s="20"/>
      <c r="G699" s="20"/>
      <c r="H699" s="6">
        <f t="shared" si="20"/>
        <v>0</v>
      </c>
      <c r="I699" s="60"/>
    </row>
    <row r="700" spans="1:9">
      <c r="A700" s="5"/>
      <c r="B700" s="5" t="s">
        <v>25</v>
      </c>
      <c r="C700" s="5"/>
      <c r="D700" s="5" t="s">
        <v>10</v>
      </c>
      <c r="E700" s="6"/>
      <c r="F700" s="20"/>
      <c r="G700" s="20"/>
      <c r="H700" s="6">
        <f t="shared" si="20"/>
        <v>0</v>
      </c>
      <c r="I700" s="60"/>
    </row>
    <row r="701" spans="1:9">
      <c r="A701" s="5"/>
      <c r="B701" s="5" t="s">
        <v>27</v>
      </c>
      <c r="C701" s="5"/>
      <c r="D701" s="5" t="s">
        <v>28</v>
      </c>
      <c r="E701" s="6">
        <v>30863160</v>
      </c>
      <c r="F701" s="20"/>
      <c r="G701" s="20"/>
      <c r="H701" s="6">
        <f t="shared" si="20"/>
        <v>30863160</v>
      </c>
      <c r="I701" s="60"/>
    </row>
    <row r="702" spans="1:9">
      <c r="A702" s="5"/>
      <c r="B702" s="5" t="s">
        <v>27</v>
      </c>
      <c r="C702" s="5"/>
      <c r="D702" s="5" t="s">
        <v>9</v>
      </c>
      <c r="E702" s="6">
        <v>398750</v>
      </c>
      <c r="F702" s="20"/>
      <c r="G702" s="20"/>
      <c r="H702" s="6">
        <f t="shared" si="20"/>
        <v>398750</v>
      </c>
      <c r="I702" s="60"/>
    </row>
    <row r="703" spans="1:9">
      <c r="A703" s="5"/>
      <c r="B703" s="5" t="s">
        <v>27</v>
      </c>
      <c r="C703" s="5"/>
      <c r="D703" s="5" t="s">
        <v>10</v>
      </c>
      <c r="E703" s="6">
        <v>28071910</v>
      </c>
      <c r="F703" s="20"/>
      <c r="G703" s="20"/>
      <c r="H703" s="6">
        <f t="shared" si="20"/>
        <v>28071910</v>
      </c>
      <c r="I703" s="60"/>
    </row>
    <row r="704" spans="1:9">
      <c r="A704" s="5"/>
      <c r="B704" s="5" t="s">
        <v>29</v>
      </c>
      <c r="C704" s="5"/>
      <c r="D704" s="5" t="s">
        <v>30</v>
      </c>
      <c r="E704" s="6">
        <v>153203030</v>
      </c>
      <c r="F704" s="20"/>
      <c r="G704" s="20"/>
      <c r="H704" s="6">
        <f t="shared" si="20"/>
        <v>153203030</v>
      </c>
      <c r="I704" s="60"/>
    </row>
    <row r="705" spans="1:9">
      <c r="A705" s="5"/>
      <c r="B705" s="5" t="s">
        <v>29</v>
      </c>
      <c r="C705" s="5"/>
      <c r="D705" s="5" t="s">
        <v>9</v>
      </c>
      <c r="E705" s="6">
        <v>0</v>
      </c>
      <c r="F705" s="20"/>
      <c r="G705" s="20"/>
      <c r="H705" s="6">
        <f t="shared" si="20"/>
        <v>0</v>
      </c>
      <c r="I705" s="60"/>
    </row>
    <row r="706" spans="1:9">
      <c r="A706" s="5"/>
      <c r="B706" s="5" t="s">
        <v>29</v>
      </c>
      <c r="C706" s="5"/>
      <c r="D706" s="5" t="s">
        <v>10</v>
      </c>
      <c r="E706" s="6">
        <v>141733030</v>
      </c>
      <c r="F706" s="20"/>
      <c r="G706" s="20"/>
      <c r="H706" s="6">
        <f t="shared" si="20"/>
        <v>141733030</v>
      </c>
      <c r="I706" s="60"/>
    </row>
    <row r="707" spans="1:9">
      <c r="A707" s="5"/>
      <c r="B707" s="5" t="s">
        <v>31</v>
      </c>
      <c r="C707" s="5"/>
      <c r="D707" s="5" t="s">
        <v>32</v>
      </c>
      <c r="E707" s="6"/>
      <c r="F707" s="20"/>
      <c r="G707" s="20"/>
      <c r="H707" s="6">
        <f t="shared" si="20"/>
        <v>0</v>
      </c>
      <c r="I707" s="60"/>
    </row>
    <row r="708" spans="1:9">
      <c r="A708" s="5"/>
      <c r="B708" s="5" t="s">
        <v>31</v>
      </c>
      <c r="C708" s="5"/>
      <c r="D708" s="5" t="s">
        <v>17</v>
      </c>
      <c r="E708" s="6"/>
      <c r="F708" s="20"/>
      <c r="G708" s="20"/>
      <c r="H708" s="6">
        <f t="shared" si="20"/>
        <v>0</v>
      </c>
      <c r="I708" s="60"/>
    </row>
    <row r="709" spans="1:9">
      <c r="A709" s="5"/>
      <c r="B709" s="5" t="s">
        <v>31</v>
      </c>
      <c r="C709" s="5"/>
      <c r="D709" s="5" t="s">
        <v>10</v>
      </c>
      <c r="E709" s="6"/>
      <c r="F709" s="20"/>
      <c r="G709" s="20"/>
      <c r="H709" s="6">
        <f t="shared" si="20"/>
        <v>0</v>
      </c>
      <c r="I709" s="60"/>
    </row>
    <row r="710" spans="1:9">
      <c r="A710" s="5">
        <v>2</v>
      </c>
      <c r="B710" s="5" t="s">
        <v>20</v>
      </c>
      <c r="C710" s="5"/>
      <c r="D710" s="5" t="s">
        <v>33</v>
      </c>
      <c r="E710" s="6">
        <f>E698+E701+E704+E707</f>
        <v>184066190</v>
      </c>
      <c r="F710" s="20"/>
      <c r="G710" s="20"/>
      <c r="H710" s="6">
        <f>H698+H701+H704+H707</f>
        <v>184066190</v>
      </c>
      <c r="I710" s="60"/>
    </row>
    <row r="711" spans="1:9">
      <c r="A711" s="5">
        <v>2</v>
      </c>
      <c r="B711" s="5" t="s">
        <v>20</v>
      </c>
      <c r="C711" s="5"/>
      <c r="D711" s="5" t="s">
        <v>132</v>
      </c>
      <c r="E711" s="6">
        <f>E700+E703+E706+E709</f>
        <v>169804940</v>
      </c>
      <c r="F711" s="20"/>
      <c r="G711" s="20"/>
      <c r="H711" s="6">
        <f>H700+H703+H706+H709</f>
        <v>169804940</v>
      </c>
      <c r="I711" s="60"/>
    </row>
    <row r="712" spans="1:9">
      <c r="A712" s="5">
        <v>2</v>
      </c>
      <c r="B712" s="5" t="s">
        <v>20</v>
      </c>
      <c r="C712" s="5"/>
      <c r="D712" s="5" t="s">
        <v>34</v>
      </c>
      <c r="E712" s="6">
        <f>E710-E711</f>
        <v>14261250</v>
      </c>
      <c r="F712" s="20"/>
      <c r="G712" s="20"/>
      <c r="H712" s="6">
        <f>H710-H711</f>
        <v>14261250</v>
      </c>
      <c r="I712" s="60"/>
    </row>
    <row r="713" spans="1:9">
      <c r="A713" s="1"/>
      <c r="B713" s="1"/>
      <c r="C713" s="1"/>
      <c r="D713" s="1"/>
      <c r="E713" s="1"/>
      <c r="F713" s="23"/>
      <c r="G713" s="23"/>
      <c r="H713" s="6"/>
      <c r="I713" s="60"/>
    </row>
    <row r="714" spans="1:9">
      <c r="A714" s="5">
        <v>19</v>
      </c>
      <c r="B714" s="5" t="s">
        <v>119</v>
      </c>
      <c r="C714" s="5"/>
      <c r="D714" s="5"/>
      <c r="E714" s="6"/>
      <c r="F714" s="20"/>
      <c r="G714" s="20"/>
      <c r="H714" s="6"/>
      <c r="I714" s="60"/>
    </row>
    <row r="715" spans="1:9">
      <c r="A715" s="5"/>
      <c r="B715" s="5">
        <v>1</v>
      </c>
      <c r="C715" s="5" t="s">
        <v>5</v>
      </c>
      <c r="D715" s="5" t="s">
        <v>6</v>
      </c>
      <c r="E715" s="6">
        <v>3942430000</v>
      </c>
      <c r="F715" s="20"/>
      <c r="G715" s="20"/>
      <c r="H715" s="6">
        <f t="shared" ref="H715:H730" si="21">E715+F715-G715</f>
        <v>3942430000</v>
      </c>
      <c r="I715" s="60"/>
    </row>
    <row r="716" spans="1:9">
      <c r="A716" s="5"/>
      <c r="B716" s="5">
        <v>2</v>
      </c>
      <c r="C716" s="5" t="s">
        <v>7</v>
      </c>
      <c r="D716" s="5" t="s">
        <v>8</v>
      </c>
      <c r="E716" s="6">
        <v>3811176164</v>
      </c>
      <c r="F716" s="20"/>
      <c r="G716" s="20"/>
      <c r="H716" s="6">
        <f t="shared" si="21"/>
        <v>3811176164</v>
      </c>
      <c r="I716" s="60"/>
    </row>
    <row r="717" spans="1:9">
      <c r="A717" s="5"/>
      <c r="B717" s="5" t="s">
        <v>7</v>
      </c>
      <c r="C717" s="5"/>
      <c r="D717" s="5" t="s">
        <v>9</v>
      </c>
      <c r="E717" s="6">
        <v>279129426.10000002</v>
      </c>
      <c r="F717" s="20"/>
      <c r="G717" s="20"/>
      <c r="H717" s="6">
        <f t="shared" si="21"/>
        <v>279129426.10000002</v>
      </c>
      <c r="I717" s="60"/>
    </row>
    <row r="718" spans="1:9">
      <c r="A718" s="5"/>
      <c r="B718" s="5" t="s">
        <v>7</v>
      </c>
      <c r="C718" s="5"/>
      <c r="D718" s="5" t="s">
        <v>10</v>
      </c>
      <c r="E718" s="6">
        <v>3189742500.25</v>
      </c>
      <c r="F718" s="20"/>
      <c r="G718" s="20"/>
      <c r="H718" s="6">
        <f t="shared" si="21"/>
        <v>3189742500.25</v>
      </c>
      <c r="I718" s="60"/>
    </row>
    <row r="719" spans="1:9">
      <c r="A719" s="5"/>
      <c r="B719" s="5">
        <v>3</v>
      </c>
      <c r="C719" s="5" t="s">
        <v>11</v>
      </c>
      <c r="D719" s="5" t="s">
        <v>12</v>
      </c>
      <c r="E719" s="6">
        <v>15910966441</v>
      </c>
      <c r="F719" s="20"/>
      <c r="G719" s="20"/>
      <c r="H719" s="6">
        <f t="shared" si="21"/>
        <v>15910966441</v>
      </c>
      <c r="I719" s="60"/>
    </row>
    <row r="720" spans="1:9">
      <c r="A720" s="5"/>
      <c r="B720" s="5" t="s">
        <v>11</v>
      </c>
      <c r="C720" s="5"/>
      <c r="D720" s="5" t="s">
        <v>9</v>
      </c>
      <c r="E720" s="6">
        <v>339355450.42000002</v>
      </c>
      <c r="F720" s="20"/>
      <c r="G720" s="20"/>
      <c r="H720" s="6">
        <f t="shared" si="21"/>
        <v>339355450.42000002</v>
      </c>
      <c r="I720" s="60"/>
    </row>
    <row r="721" spans="1:9">
      <c r="A721" s="5"/>
      <c r="B721" s="5" t="s">
        <v>11</v>
      </c>
      <c r="C721" s="5"/>
      <c r="D721" s="5" t="s">
        <v>10</v>
      </c>
      <c r="E721" s="6">
        <v>2526400654.8899999</v>
      </c>
      <c r="F721" s="20"/>
      <c r="G721" s="20"/>
      <c r="H721" s="6">
        <f t="shared" si="21"/>
        <v>2526400654.8899999</v>
      </c>
      <c r="I721" s="60"/>
    </row>
    <row r="722" spans="1:9">
      <c r="A722" s="5"/>
      <c r="B722" s="5">
        <v>4</v>
      </c>
      <c r="C722" s="5" t="s">
        <v>13</v>
      </c>
      <c r="D722" s="5" t="s">
        <v>14</v>
      </c>
      <c r="E722" s="6">
        <v>156162000</v>
      </c>
      <c r="F722" s="20"/>
      <c r="G722" s="20"/>
      <c r="H722" s="6">
        <f t="shared" si="21"/>
        <v>156162000</v>
      </c>
      <c r="I722" s="60"/>
    </row>
    <row r="723" spans="1:9">
      <c r="A723" s="5"/>
      <c r="B723" s="5" t="s">
        <v>13</v>
      </c>
      <c r="C723" s="5"/>
      <c r="D723" s="5" t="s">
        <v>9</v>
      </c>
      <c r="E723" s="6">
        <v>7446200</v>
      </c>
      <c r="F723" s="20"/>
      <c r="G723" s="20"/>
      <c r="H723" s="6">
        <f t="shared" si="21"/>
        <v>7446200</v>
      </c>
      <c r="I723" s="60"/>
    </row>
    <row r="724" spans="1:9">
      <c r="A724" s="5"/>
      <c r="B724" s="5" t="s">
        <v>13</v>
      </c>
      <c r="C724" s="5"/>
      <c r="D724" s="5" t="s">
        <v>10</v>
      </c>
      <c r="E724" s="6">
        <v>59103600</v>
      </c>
      <c r="F724" s="20"/>
      <c r="G724" s="20"/>
      <c r="H724" s="6">
        <f t="shared" si="21"/>
        <v>59103600</v>
      </c>
      <c r="I724" s="60"/>
    </row>
    <row r="725" spans="1:9">
      <c r="A725" s="5"/>
      <c r="B725" s="5">
        <v>5</v>
      </c>
      <c r="C725" s="5" t="s">
        <v>15</v>
      </c>
      <c r="D725" s="5" t="s">
        <v>16</v>
      </c>
      <c r="E725" s="6">
        <v>104752332</v>
      </c>
      <c r="F725" s="20"/>
      <c r="G725" s="20"/>
      <c r="H725" s="6">
        <f t="shared" si="21"/>
        <v>104752332</v>
      </c>
      <c r="I725" s="60"/>
    </row>
    <row r="726" spans="1:9">
      <c r="A726" s="5"/>
      <c r="B726" s="5" t="s">
        <v>15</v>
      </c>
      <c r="C726" s="5"/>
      <c r="D726" s="5" t="s">
        <v>9</v>
      </c>
      <c r="E726" s="6">
        <v>0</v>
      </c>
      <c r="F726" s="20"/>
      <c r="G726" s="20"/>
      <c r="H726" s="6">
        <f t="shared" si="21"/>
        <v>0</v>
      </c>
      <c r="I726" s="60"/>
    </row>
    <row r="727" spans="1:9">
      <c r="A727" s="5"/>
      <c r="B727" s="5" t="s">
        <v>15</v>
      </c>
      <c r="C727" s="5"/>
      <c r="D727" s="5" t="s">
        <v>10</v>
      </c>
      <c r="E727" s="6">
        <v>0</v>
      </c>
      <c r="F727" s="20"/>
      <c r="G727" s="20"/>
      <c r="H727" s="6">
        <f t="shared" si="21"/>
        <v>0</v>
      </c>
      <c r="I727" s="60"/>
    </row>
    <row r="728" spans="1:9">
      <c r="A728" s="5"/>
      <c r="B728" s="5">
        <v>6</v>
      </c>
      <c r="C728" s="5" t="s">
        <v>18</v>
      </c>
      <c r="D728" s="5" t="s">
        <v>19</v>
      </c>
      <c r="E728" s="6">
        <v>0</v>
      </c>
      <c r="F728" s="20"/>
      <c r="G728" s="20"/>
      <c r="H728" s="6">
        <f t="shared" si="21"/>
        <v>0</v>
      </c>
      <c r="I728" s="60"/>
    </row>
    <row r="729" spans="1:9">
      <c r="A729" s="5"/>
      <c r="B729" s="5" t="s">
        <v>18</v>
      </c>
      <c r="C729" s="5"/>
      <c r="D729" s="5" t="s">
        <v>9</v>
      </c>
      <c r="E729" s="6">
        <v>0</v>
      </c>
      <c r="F729" s="20"/>
      <c r="G729" s="20"/>
      <c r="H729" s="6">
        <f t="shared" si="21"/>
        <v>0</v>
      </c>
      <c r="I729" s="60"/>
    </row>
    <row r="730" spans="1:9">
      <c r="A730" s="5"/>
      <c r="B730" s="5" t="s">
        <v>18</v>
      </c>
      <c r="C730" s="5"/>
      <c r="D730" s="5" t="s">
        <v>10</v>
      </c>
      <c r="E730" s="6">
        <v>0</v>
      </c>
      <c r="F730" s="20"/>
      <c r="G730" s="20"/>
      <c r="H730" s="6">
        <f t="shared" si="21"/>
        <v>0</v>
      </c>
      <c r="I730" s="60"/>
    </row>
    <row r="731" spans="1:9">
      <c r="A731" s="5">
        <v>1</v>
      </c>
      <c r="B731" s="5" t="s">
        <v>20</v>
      </c>
      <c r="C731" s="5"/>
      <c r="D731" s="5" t="s">
        <v>21</v>
      </c>
      <c r="E731" s="6">
        <f>E715+E716+E719+E722+E725+E728</f>
        <v>23925486937</v>
      </c>
      <c r="F731" s="20"/>
      <c r="G731" s="20"/>
      <c r="H731" s="6">
        <f>H715+H716+H719+H722+H725+H728</f>
        <v>23925486937</v>
      </c>
      <c r="I731" s="60"/>
    </row>
    <row r="732" spans="1:9">
      <c r="A732" s="5">
        <v>1</v>
      </c>
      <c r="B732" s="5" t="s">
        <v>20</v>
      </c>
      <c r="C732" s="5"/>
      <c r="D732" s="5" t="s">
        <v>22</v>
      </c>
      <c r="E732" s="6">
        <f>E718+E721+E724+E727+E730</f>
        <v>5775246755.1399994</v>
      </c>
      <c r="F732" s="20"/>
      <c r="G732" s="20"/>
      <c r="H732" s="6">
        <f>H718+H721+H724+H727+H730</f>
        <v>5775246755.1399994</v>
      </c>
      <c r="I732" s="60"/>
    </row>
    <row r="733" spans="1:9">
      <c r="A733" s="5">
        <v>1</v>
      </c>
      <c r="B733" s="5" t="s">
        <v>20</v>
      </c>
      <c r="C733" s="5"/>
      <c r="D733" s="5" t="s">
        <v>23</v>
      </c>
      <c r="E733" s="6">
        <f>E731-E732</f>
        <v>18150240181.860001</v>
      </c>
      <c r="F733" s="20"/>
      <c r="G733" s="20"/>
      <c r="H733" s="6">
        <f>H731-H732</f>
        <v>18150240181.860001</v>
      </c>
      <c r="I733" s="60"/>
    </row>
    <row r="734" spans="1:9">
      <c r="A734" s="5"/>
      <c r="B734" s="5">
        <v>7</v>
      </c>
      <c r="C734" s="5"/>
      <c r="D734" s="5" t="s">
        <v>24</v>
      </c>
      <c r="E734" s="6"/>
      <c r="F734" s="20"/>
      <c r="G734" s="20"/>
      <c r="H734" s="6"/>
      <c r="I734" s="60"/>
    </row>
    <row r="735" spans="1:9">
      <c r="A735" s="5"/>
      <c r="B735" s="5" t="s">
        <v>25</v>
      </c>
      <c r="C735" s="5"/>
      <c r="D735" s="5" t="s">
        <v>26</v>
      </c>
      <c r="E735" s="6">
        <v>0</v>
      </c>
      <c r="F735" s="20"/>
      <c r="G735" s="20"/>
      <c r="H735" s="6">
        <f t="shared" ref="H735:H746" si="22">E735+F735-G735</f>
        <v>0</v>
      </c>
      <c r="I735" s="60"/>
    </row>
    <row r="736" spans="1:9">
      <c r="A736" s="5"/>
      <c r="B736" s="5" t="s">
        <v>25</v>
      </c>
      <c r="C736" s="5"/>
      <c r="D736" s="5" t="s">
        <v>9</v>
      </c>
      <c r="E736" s="6">
        <v>0</v>
      </c>
      <c r="F736" s="20"/>
      <c r="G736" s="20"/>
      <c r="H736" s="6">
        <f t="shared" si="22"/>
        <v>0</v>
      </c>
      <c r="I736" s="60"/>
    </row>
    <row r="737" spans="1:9">
      <c r="A737" s="5"/>
      <c r="B737" s="5" t="s">
        <v>25</v>
      </c>
      <c r="C737" s="5"/>
      <c r="D737" s="5" t="s">
        <v>10</v>
      </c>
      <c r="E737" s="6">
        <v>0</v>
      </c>
      <c r="F737" s="20"/>
      <c r="G737" s="20"/>
      <c r="H737" s="6">
        <f t="shared" si="22"/>
        <v>0</v>
      </c>
      <c r="I737" s="60"/>
    </row>
    <row r="738" spans="1:9">
      <c r="A738" s="5"/>
      <c r="B738" s="5" t="s">
        <v>27</v>
      </c>
      <c r="C738" s="5"/>
      <c r="D738" s="5" t="s">
        <v>28</v>
      </c>
      <c r="E738" s="6">
        <v>0</v>
      </c>
      <c r="F738" s="20"/>
      <c r="G738" s="20"/>
      <c r="H738" s="6">
        <f t="shared" si="22"/>
        <v>0</v>
      </c>
      <c r="I738" s="60"/>
    </row>
    <row r="739" spans="1:9">
      <c r="A739" s="5"/>
      <c r="B739" s="5" t="s">
        <v>27</v>
      </c>
      <c r="C739" s="5"/>
      <c r="D739" s="5" t="s">
        <v>9</v>
      </c>
      <c r="E739" s="6">
        <v>0</v>
      </c>
      <c r="F739" s="20"/>
      <c r="G739" s="20"/>
      <c r="H739" s="6">
        <f t="shared" si="22"/>
        <v>0</v>
      </c>
      <c r="I739" s="60"/>
    </row>
    <row r="740" spans="1:9">
      <c r="A740" s="5"/>
      <c r="B740" s="5" t="s">
        <v>27</v>
      </c>
      <c r="C740" s="5"/>
      <c r="D740" s="5" t="s">
        <v>10</v>
      </c>
      <c r="E740" s="6">
        <v>0</v>
      </c>
      <c r="F740" s="20"/>
      <c r="G740" s="20"/>
      <c r="H740" s="6">
        <f t="shared" si="22"/>
        <v>0</v>
      </c>
      <c r="I740" s="60"/>
    </row>
    <row r="741" spans="1:9">
      <c r="A741" s="5"/>
      <c r="B741" s="5" t="s">
        <v>29</v>
      </c>
      <c r="C741" s="5"/>
      <c r="D741" s="5" t="s">
        <v>30</v>
      </c>
      <c r="E741" s="6">
        <v>289442342</v>
      </c>
      <c r="F741" s="20"/>
      <c r="G741" s="20"/>
      <c r="H741" s="6">
        <f t="shared" si="22"/>
        <v>289442342</v>
      </c>
      <c r="I741" s="60"/>
    </row>
    <row r="742" spans="1:9">
      <c r="A742" s="5"/>
      <c r="B742" s="5" t="s">
        <v>29</v>
      </c>
      <c r="C742" s="5"/>
      <c r="D742" s="5" t="s">
        <v>9</v>
      </c>
      <c r="E742" s="6">
        <v>0</v>
      </c>
      <c r="F742" s="20"/>
      <c r="G742" s="20"/>
      <c r="H742" s="6">
        <f t="shared" si="22"/>
        <v>0</v>
      </c>
      <c r="I742" s="60"/>
    </row>
    <row r="743" spans="1:9">
      <c r="A743" s="5"/>
      <c r="B743" s="5" t="s">
        <v>29</v>
      </c>
      <c r="C743" s="5"/>
      <c r="D743" s="5" t="s">
        <v>10</v>
      </c>
      <c r="E743" s="6">
        <v>225636757.19999999</v>
      </c>
      <c r="F743" s="20"/>
      <c r="G743" s="20"/>
      <c r="H743" s="6">
        <f t="shared" si="22"/>
        <v>225636757.19999999</v>
      </c>
      <c r="I743" s="60"/>
    </row>
    <row r="744" spans="1:9">
      <c r="A744" s="5"/>
      <c r="B744" s="5" t="s">
        <v>31</v>
      </c>
      <c r="C744" s="5"/>
      <c r="D744" s="5" t="s">
        <v>32</v>
      </c>
      <c r="E744" s="6">
        <v>277253500</v>
      </c>
      <c r="F744" s="20"/>
      <c r="G744" s="20"/>
      <c r="H744" s="6">
        <f t="shared" si="22"/>
        <v>277253500</v>
      </c>
      <c r="I744" s="60"/>
    </row>
    <row r="745" spans="1:9">
      <c r="A745" s="5"/>
      <c r="B745" s="5" t="s">
        <v>31</v>
      </c>
      <c r="C745" s="5"/>
      <c r="D745" s="5" t="s">
        <v>9</v>
      </c>
      <c r="E745" s="6">
        <v>0</v>
      </c>
      <c r="F745" s="20"/>
      <c r="G745" s="20"/>
      <c r="H745" s="6">
        <f t="shared" si="22"/>
        <v>0</v>
      </c>
      <c r="I745" s="60"/>
    </row>
    <row r="746" spans="1:9">
      <c r="A746" s="5"/>
      <c r="B746" s="5" t="s">
        <v>31</v>
      </c>
      <c r="C746" s="5"/>
      <c r="D746" s="5" t="s">
        <v>10</v>
      </c>
      <c r="E746" s="6">
        <v>0</v>
      </c>
      <c r="F746" s="20"/>
      <c r="G746" s="20"/>
      <c r="H746" s="6">
        <f t="shared" si="22"/>
        <v>0</v>
      </c>
      <c r="I746" s="60"/>
    </row>
    <row r="747" spans="1:9">
      <c r="A747" s="5">
        <v>2</v>
      </c>
      <c r="B747" s="5" t="s">
        <v>20</v>
      </c>
      <c r="C747" s="5"/>
      <c r="D747" s="5" t="s">
        <v>33</v>
      </c>
      <c r="E747" s="6">
        <f>E735+E738+E741+E744</f>
        <v>566695842</v>
      </c>
      <c r="F747" s="20"/>
      <c r="G747" s="20"/>
      <c r="H747" s="6">
        <f>H735+H738+H741+H744</f>
        <v>566695842</v>
      </c>
      <c r="I747" s="60"/>
    </row>
    <row r="748" spans="1:9">
      <c r="A748" s="5">
        <v>2</v>
      </c>
      <c r="B748" s="5" t="s">
        <v>20</v>
      </c>
      <c r="C748" s="5"/>
      <c r="D748" s="5" t="s">
        <v>132</v>
      </c>
      <c r="E748" s="6">
        <f>E737+E740+E743+E746</f>
        <v>225636757.19999999</v>
      </c>
      <c r="F748" s="20"/>
      <c r="G748" s="20"/>
      <c r="H748" s="6">
        <f>H737+H740+H743+H746</f>
        <v>225636757.19999999</v>
      </c>
      <c r="I748" s="60"/>
    </row>
    <row r="749" spans="1:9">
      <c r="A749" s="5">
        <v>2</v>
      </c>
      <c r="B749" s="5" t="s">
        <v>20</v>
      </c>
      <c r="C749" s="5"/>
      <c r="D749" s="5" t="s">
        <v>34</v>
      </c>
      <c r="E749" s="6">
        <f>E747-E748</f>
        <v>341059084.80000001</v>
      </c>
      <c r="F749" s="20"/>
      <c r="G749" s="20"/>
      <c r="H749" s="6">
        <f>H747-H748</f>
        <v>341059084.80000001</v>
      </c>
      <c r="I749" s="60"/>
    </row>
    <row r="750" spans="1:9">
      <c r="A750" s="1"/>
      <c r="B750" s="1"/>
      <c r="C750" s="1"/>
      <c r="D750" s="1"/>
      <c r="E750" s="1"/>
      <c r="F750" s="23"/>
      <c r="G750" s="23"/>
      <c r="H750" s="6"/>
      <c r="I750" s="60"/>
    </row>
    <row r="751" spans="1:9">
      <c r="A751" s="5">
        <v>20</v>
      </c>
      <c r="B751" s="5" t="s">
        <v>52</v>
      </c>
      <c r="C751" s="5"/>
      <c r="D751" s="5"/>
      <c r="E751" s="6"/>
      <c r="F751" s="20"/>
      <c r="G751" s="20"/>
      <c r="H751" s="6"/>
      <c r="I751" s="60"/>
    </row>
    <row r="752" spans="1:9">
      <c r="A752" s="5"/>
      <c r="B752" s="5">
        <v>1</v>
      </c>
      <c r="C752" s="5" t="s">
        <v>5</v>
      </c>
      <c r="D752" s="5" t="s">
        <v>6</v>
      </c>
      <c r="E752" s="6">
        <v>0</v>
      </c>
      <c r="F752" s="20"/>
      <c r="G752" s="20"/>
      <c r="H752" s="6">
        <f t="shared" ref="H752:H767" si="23">E752+F752-G752</f>
        <v>0</v>
      </c>
      <c r="I752" s="60"/>
    </row>
    <row r="753" spans="1:9">
      <c r="A753" s="5"/>
      <c r="B753" s="5">
        <v>2</v>
      </c>
      <c r="C753" s="5" t="s">
        <v>7</v>
      </c>
      <c r="D753" s="5" t="s">
        <v>8</v>
      </c>
      <c r="E753" s="6">
        <v>1878260505</v>
      </c>
      <c r="F753" s="20"/>
      <c r="G753" s="20"/>
      <c r="H753" s="6">
        <f t="shared" si="23"/>
        <v>1878260505</v>
      </c>
      <c r="I753" s="60"/>
    </row>
    <row r="754" spans="1:9">
      <c r="A754" s="5"/>
      <c r="B754" s="5" t="s">
        <v>7</v>
      </c>
      <c r="C754" s="5"/>
      <c r="D754" s="5" t="s">
        <v>9</v>
      </c>
      <c r="E754" s="6">
        <v>141674421.43000001</v>
      </c>
      <c r="F754" s="20"/>
      <c r="G754" s="20"/>
      <c r="H754" s="6">
        <f t="shared" si="23"/>
        <v>141674421.43000001</v>
      </c>
      <c r="I754" s="60"/>
    </row>
    <row r="755" spans="1:9">
      <c r="A755" s="5"/>
      <c r="B755" s="5" t="s">
        <v>7</v>
      </c>
      <c r="C755" s="5"/>
      <c r="D755" s="5" t="s">
        <v>10</v>
      </c>
      <c r="E755" s="6">
        <v>1431461897.8599999</v>
      </c>
      <c r="F755" s="20"/>
      <c r="G755" s="20"/>
      <c r="H755" s="6">
        <f t="shared" si="23"/>
        <v>1431461897.8599999</v>
      </c>
      <c r="I755" s="60"/>
    </row>
    <row r="756" spans="1:9">
      <c r="A756" s="5"/>
      <c r="B756" s="5">
        <v>3</v>
      </c>
      <c r="C756" s="5" t="s">
        <v>11</v>
      </c>
      <c r="D756" s="5" t="s">
        <v>12</v>
      </c>
      <c r="E756" s="6">
        <v>0</v>
      </c>
      <c r="F756" s="20"/>
      <c r="G756" s="20"/>
      <c r="H756" s="6">
        <f t="shared" si="23"/>
        <v>0</v>
      </c>
      <c r="I756" s="60"/>
    </row>
    <row r="757" spans="1:9">
      <c r="A757" s="5"/>
      <c r="B757" s="5" t="s">
        <v>11</v>
      </c>
      <c r="C757" s="5"/>
      <c r="D757" s="5" t="s">
        <v>9</v>
      </c>
      <c r="E757" s="6">
        <v>0</v>
      </c>
      <c r="F757" s="20"/>
      <c r="G757" s="20"/>
      <c r="H757" s="6">
        <f t="shared" si="23"/>
        <v>0</v>
      </c>
      <c r="I757" s="60"/>
    </row>
    <row r="758" spans="1:9">
      <c r="A758" s="5"/>
      <c r="B758" s="5" t="s">
        <v>11</v>
      </c>
      <c r="C758" s="5"/>
      <c r="D758" s="5" t="s">
        <v>10</v>
      </c>
      <c r="E758" s="6">
        <v>0</v>
      </c>
      <c r="F758" s="20"/>
      <c r="G758" s="20"/>
      <c r="H758" s="6">
        <f t="shared" si="23"/>
        <v>0</v>
      </c>
      <c r="I758" s="60"/>
    </row>
    <row r="759" spans="1:9">
      <c r="A759" s="5"/>
      <c r="B759" s="5">
        <v>4</v>
      </c>
      <c r="C759" s="5" t="s">
        <v>13</v>
      </c>
      <c r="D759" s="5" t="s">
        <v>14</v>
      </c>
      <c r="E759" s="6">
        <v>0</v>
      </c>
      <c r="F759" s="20"/>
      <c r="G759" s="20"/>
      <c r="H759" s="6">
        <f t="shared" si="23"/>
        <v>0</v>
      </c>
      <c r="I759" s="60"/>
    </row>
    <row r="760" spans="1:9">
      <c r="A760" s="5"/>
      <c r="B760" s="5" t="s">
        <v>13</v>
      </c>
      <c r="C760" s="5"/>
      <c r="D760" s="5" t="s">
        <v>9</v>
      </c>
      <c r="E760" s="6">
        <v>0</v>
      </c>
      <c r="F760" s="20"/>
      <c r="G760" s="20"/>
      <c r="H760" s="6">
        <f t="shared" si="23"/>
        <v>0</v>
      </c>
      <c r="I760" s="60"/>
    </row>
    <row r="761" spans="1:9">
      <c r="A761" s="5"/>
      <c r="B761" s="5" t="s">
        <v>13</v>
      </c>
      <c r="C761" s="5"/>
      <c r="D761" s="5" t="s">
        <v>10</v>
      </c>
      <c r="E761" s="6">
        <v>0</v>
      </c>
      <c r="F761" s="20"/>
      <c r="G761" s="20"/>
      <c r="H761" s="6">
        <f t="shared" si="23"/>
        <v>0</v>
      </c>
      <c r="I761" s="60"/>
    </row>
    <row r="762" spans="1:9">
      <c r="A762" s="5"/>
      <c r="B762" s="5">
        <v>5</v>
      </c>
      <c r="C762" s="5" t="s">
        <v>15</v>
      </c>
      <c r="D762" s="5" t="s">
        <v>16</v>
      </c>
      <c r="E762" s="6">
        <v>25519600</v>
      </c>
      <c r="F762" s="20"/>
      <c r="G762" s="20"/>
      <c r="H762" s="6">
        <f t="shared" si="23"/>
        <v>25519600</v>
      </c>
      <c r="I762" s="60"/>
    </row>
    <row r="763" spans="1:9">
      <c r="A763" s="5"/>
      <c r="B763" s="5" t="s">
        <v>15</v>
      </c>
      <c r="C763" s="5"/>
      <c r="D763" s="5" t="s">
        <v>17</v>
      </c>
      <c r="E763" s="6">
        <v>0</v>
      </c>
      <c r="F763" s="20"/>
      <c r="G763" s="20"/>
      <c r="H763" s="6">
        <f t="shared" si="23"/>
        <v>0</v>
      </c>
      <c r="I763" s="60"/>
    </row>
    <row r="764" spans="1:9">
      <c r="A764" s="5"/>
      <c r="B764" s="5" t="s">
        <v>15</v>
      </c>
      <c r="C764" s="5"/>
      <c r="D764" s="5" t="s">
        <v>10</v>
      </c>
      <c r="E764" s="6">
        <v>0</v>
      </c>
      <c r="F764" s="20"/>
      <c r="G764" s="20"/>
      <c r="H764" s="6">
        <f t="shared" si="23"/>
        <v>0</v>
      </c>
      <c r="I764" s="60"/>
    </row>
    <row r="765" spans="1:9">
      <c r="A765" s="5"/>
      <c r="B765" s="5">
        <v>6</v>
      </c>
      <c r="C765" s="5" t="s">
        <v>18</v>
      </c>
      <c r="D765" s="5" t="s">
        <v>19</v>
      </c>
      <c r="E765" s="6">
        <v>0</v>
      </c>
      <c r="F765" s="20"/>
      <c r="G765" s="20"/>
      <c r="H765" s="6">
        <f t="shared" si="23"/>
        <v>0</v>
      </c>
      <c r="I765" s="60"/>
    </row>
    <row r="766" spans="1:9">
      <c r="A766" s="5"/>
      <c r="B766" s="5" t="s">
        <v>18</v>
      </c>
      <c r="C766" s="5"/>
      <c r="D766" s="5" t="s">
        <v>17</v>
      </c>
      <c r="E766" s="6">
        <v>0</v>
      </c>
      <c r="F766" s="20"/>
      <c r="G766" s="20"/>
      <c r="H766" s="6">
        <f t="shared" si="23"/>
        <v>0</v>
      </c>
      <c r="I766" s="60"/>
    </row>
    <row r="767" spans="1:9">
      <c r="A767" s="5"/>
      <c r="B767" s="5" t="s">
        <v>18</v>
      </c>
      <c r="C767" s="5"/>
      <c r="D767" s="5" t="s">
        <v>10</v>
      </c>
      <c r="E767" s="6">
        <v>0</v>
      </c>
      <c r="F767" s="20"/>
      <c r="G767" s="20"/>
      <c r="H767" s="6">
        <f t="shared" si="23"/>
        <v>0</v>
      </c>
      <c r="I767" s="60"/>
    </row>
    <row r="768" spans="1:9">
      <c r="A768" s="5">
        <v>1</v>
      </c>
      <c r="B768" s="5" t="s">
        <v>20</v>
      </c>
      <c r="C768" s="5"/>
      <c r="D768" s="5" t="s">
        <v>21</v>
      </c>
      <c r="E768" s="6">
        <f>E752+E753+E756+E759+E762+E765</f>
        <v>1903780105</v>
      </c>
      <c r="F768" s="20"/>
      <c r="G768" s="20"/>
      <c r="H768" s="6">
        <f>H752+H753+H756+H759+H762+H765</f>
        <v>1903780105</v>
      </c>
      <c r="I768" s="60"/>
    </row>
    <row r="769" spans="1:9">
      <c r="A769" s="5">
        <v>1</v>
      </c>
      <c r="B769" s="5" t="s">
        <v>20</v>
      </c>
      <c r="C769" s="5"/>
      <c r="D769" s="5" t="s">
        <v>22</v>
      </c>
      <c r="E769" s="6">
        <f>E755+E758+E761+E764+E767</f>
        <v>1431461897.8599999</v>
      </c>
      <c r="F769" s="20"/>
      <c r="G769" s="20"/>
      <c r="H769" s="6">
        <f>H755+H758+H761+H764+H767</f>
        <v>1431461897.8599999</v>
      </c>
      <c r="I769" s="60"/>
    </row>
    <row r="770" spans="1:9">
      <c r="A770" s="5">
        <v>1</v>
      </c>
      <c r="B770" s="5" t="s">
        <v>20</v>
      </c>
      <c r="C770" s="5"/>
      <c r="D770" s="5" t="s">
        <v>23</v>
      </c>
      <c r="E770" s="6">
        <f>E768-E769</f>
        <v>472318207.1400001</v>
      </c>
      <c r="F770" s="20"/>
      <c r="G770" s="20"/>
      <c r="H770" s="6">
        <f>H768-H769</f>
        <v>472318207.1400001</v>
      </c>
      <c r="I770" s="60"/>
    </row>
    <row r="771" spans="1:9">
      <c r="A771" s="5"/>
      <c r="B771" s="5">
        <v>7</v>
      </c>
      <c r="C771" s="5"/>
      <c r="D771" s="5" t="s">
        <v>24</v>
      </c>
      <c r="E771" s="6"/>
      <c r="F771" s="20"/>
      <c r="G771" s="20"/>
      <c r="H771" s="6"/>
      <c r="I771" s="60"/>
    </row>
    <row r="772" spans="1:9">
      <c r="A772" s="5"/>
      <c r="B772" s="5" t="s">
        <v>25</v>
      </c>
      <c r="C772" s="5"/>
      <c r="D772" s="5" t="s">
        <v>26</v>
      </c>
      <c r="E772" s="6">
        <v>0</v>
      </c>
      <c r="F772" s="20"/>
      <c r="G772" s="20"/>
      <c r="H772" s="6">
        <f t="shared" ref="H772:H783" si="24">E772+F772-G772</f>
        <v>0</v>
      </c>
      <c r="I772" s="60"/>
    </row>
    <row r="773" spans="1:9">
      <c r="A773" s="5"/>
      <c r="B773" s="5" t="s">
        <v>25</v>
      </c>
      <c r="C773" s="5"/>
      <c r="D773" s="5" t="s">
        <v>17</v>
      </c>
      <c r="E773" s="6">
        <v>0</v>
      </c>
      <c r="F773" s="20"/>
      <c r="G773" s="20"/>
      <c r="H773" s="6">
        <f t="shared" si="24"/>
        <v>0</v>
      </c>
      <c r="I773" s="60"/>
    </row>
    <row r="774" spans="1:9">
      <c r="A774" s="5"/>
      <c r="B774" s="5" t="s">
        <v>25</v>
      </c>
      <c r="C774" s="5"/>
      <c r="D774" s="5" t="s">
        <v>10</v>
      </c>
      <c r="E774" s="6">
        <v>0</v>
      </c>
      <c r="F774" s="20"/>
      <c r="G774" s="20"/>
      <c r="H774" s="6">
        <f t="shared" si="24"/>
        <v>0</v>
      </c>
      <c r="I774" s="60"/>
    </row>
    <row r="775" spans="1:9">
      <c r="A775" s="5"/>
      <c r="B775" s="5" t="s">
        <v>27</v>
      </c>
      <c r="C775" s="5"/>
      <c r="D775" s="5" t="s">
        <v>28</v>
      </c>
      <c r="E775" s="6">
        <v>0</v>
      </c>
      <c r="F775" s="20"/>
      <c r="G775" s="20"/>
      <c r="H775" s="6">
        <f t="shared" si="24"/>
        <v>0</v>
      </c>
      <c r="I775" s="60"/>
    </row>
    <row r="776" spans="1:9">
      <c r="A776" s="5"/>
      <c r="B776" s="5" t="s">
        <v>27</v>
      </c>
      <c r="C776" s="5"/>
      <c r="D776" s="5" t="s">
        <v>17</v>
      </c>
      <c r="E776" s="6">
        <v>0</v>
      </c>
      <c r="F776" s="20"/>
      <c r="G776" s="20"/>
      <c r="H776" s="6">
        <f t="shared" si="24"/>
        <v>0</v>
      </c>
      <c r="I776" s="60"/>
    </row>
    <row r="777" spans="1:9">
      <c r="A777" s="5"/>
      <c r="B777" s="5" t="s">
        <v>27</v>
      </c>
      <c r="C777" s="5"/>
      <c r="D777" s="5" t="s">
        <v>10</v>
      </c>
      <c r="E777" s="6">
        <v>0</v>
      </c>
      <c r="F777" s="20"/>
      <c r="G777" s="20"/>
      <c r="H777" s="6">
        <f t="shared" si="24"/>
        <v>0</v>
      </c>
      <c r="I777" s="60"/>
    </row>
    <row r="778" spans="1:9">
      <c r="A778" s="5"/>
      <c r="B778" s="5" t="s">
        <v>29</v>
      </c>
      <c r="C778" s="5"/>
      <c r="D778" s="5" t="s">
        <v>30</v>
      </c>
      <c r="E778" s="6">
        <v>13170000</v>
      </c>
      <c r="F778" s="20"/>
      <c r="G778" s="20"/>
      <c r="H778" s="6">
        <f t="shared" si="24"/>
        <v>13170000</v>
      </c>
      <c r="I778" s="60"/>
    </row>
    <row r="779" spans="1:9">
      <c r="A779" s="5"/>
      <c r="B779" s="5" t="s">
        <v>29</v>
      </c>
      <c r="C779" s="5"/>
      <c r="D779" s="5" t="s">
        <v>17</v>
      </c>
      <c r="E779" s="6">
        <v>0</v>
      </c>
      <c r="F779" s="20"/>
      <c r="G779" s="20"/>
      <c r="H779" s="6">
        <f t="shared" si="24"/>
        <v>0</v>
      </c>
      <c r="I779" s="60"/>
    </row>
    <row r="780" spans="1:9">
      <c r="A780" s="5"/>
      <c r="B780" s="5" t="s">
        <v>29</v>
      </c>
      <c r="C780" s="5"/>
      <c r="D780" s="5" t="s">
        <v>10</v>
      </c>
      <c r="E780" s="6">
        <v>13170000</v>
      </c>
      <c r="F780" s="20"/>
      <c r="G780" s="20"/>
      <c r="H780" s="6">
        <f t="shared" si="24"/>
        <v>13170000</v>
      </c>
      <c r="I780" s="60"/>
    </row>
    <row r="781" spans="1:9">
      <c r="A781" s="5"/>
      <c r="B781" s="5" t="s">
        <v>31</v>
      </c>
      <c r="C781" s="5"/>
      <c r="D781" s="5" t="s">
        <v>32</v>
      </c>
      <c r="E781" s="6">
        <v>0</v>
      </c>
      <c r="F781" s="20"/>
      <c r="G781" s="20"/>
      <c r="H781" s="6">
        <f t="shared" si="24"/>
        <v>0</v>
      </c>
      <c r="I781" s="60"/>
    </row>
    <row r="782" spans="1:9">
      <c r="A782" s="5"/>
      <c r="B782" s="5" t="s">
        <v>31</v>
      </c>
      <c r="C782" s="5"/>
      <c r="D782" s="5" t="s">
        <v>17</v>
      </c>
      <c r="E782" s="6">
        <v>0</v>
      </c>
      <c r="F782" s="20"/>
      <c r="G782" s="20"/>
      <c r="H782" s="6">
        <f t="shared" si="24"/>
        <v>0</v>
      </c>
      <c r="I782" s="60"/>
    </row>
    <row r="783" spans="1:9">
      <c r="A783" s="5"/>
      <c r="B783" s="5" t="s">
        <v>31</v>
      </c>
      <c r="C783" s="5"/>
      <c r="D783" s="5" t="s">
        <v>10</v>
      </c>
      <c r="E783" s="6">
        <v>0</v>
      </c>
      <c r="F783" s="20"/>
      <c r="G783" s="20"/>
      <c r="H783" s="6">
        <f t="shared" si="24"/>
        <v>0</v>
      </c>
      <c r="I783" s="60"/>
    </row>
    <row r="784" spans="1:9">
      <c r="A784" s="5">
        <v>2</v>
      </c>
      <c r="B784" s="5" t="s">
        <v>20</v>
      </c>
      <c r="C784" s="5"/>
      <c r="D784" s="5" t="s">
        <v>33</v>
      </c>
      <c r="E784" s="6">
        <f>E772+E775+E778+E781</f>
        <v>13170000</v>
      </c>
      <c r="F784" s="20"/>
      <c r="G784" s="20"/>
      <c r="H784" s="6">
        <f>H772+H775+H778+H781</f>
        <v>13170000</v>
      </c>
      <c r="I784" s="60"/>
    </row>
    <row r="785" spans="1:9">
      <c r="A785" s="5">
        <v>2</v>
      </c>
      <c r="B785" s="5" t="s">
        <v>20</v>
      </c>
      <c r="C785" s="5"/>
      <c r="D785" s="5" t="s">
        <v>132</v>
      </c>
      <c r="E785" s="6">
        <f>E774+E777+E780+E783</f>
        <v>13170000</v>
      </c>
      <c r="F785" s="20"/>
      <c r="G785" s="20"/>
      <c r="H785" s="6">
        <f>H774+H777+H780+H783</f>
        <v>13170000</v>
      </c>
      <c r="I785" s="60"/>
    </row>
    <row r="786" spans="1:9">
      <c r="A786" s="5">
        <v>2</v>
      </c>
      <c r="B786" s="5" t="s">
        <v>20</v>
      </c>
      <c r="C786" s="5"/>
      <c r="D786" s="5" t="s">
        <v>34</v>
      </c>
      <c r="E786" s="6">
        <f>E784-E785</f>
        <v>0</v>
      </c>
      <c r="F786" s="20"/>
      <c r="G786" s="20"/>
      <c r="H786" s="6">
        <f>H784-H785</f>
        <v>0</v>
      </c>
      <c r="I786" s="60"/>
    </row>
    <row r="787" spans="1:9">
      <c r="A787" s="1"/>
      <c r="B787" s="1"/>
      <c r="C787" s="1"/>
      <c r="D787" s="1"/>
      <c r="E787" s="1"/>
      <c r="F787" s="23"/>
      <c r="G787" s="23"/>
      <c r="H787" s="6"/>
      <c r="I787" s="60"/>
    </row>
    <row r="788" spans="1:9">
      <c r="A788" s="5">
        <v>21</v>
      </c>
      <c r="B788" s="5" t="s">
        <v>38</v>
      </c>
      <c r="C788" s="5"/>
      <c r="D788" s="5"/>
      <c r="E788" s="6"/>
      <c r="F788" s="20"/>
      <c r="G788" s="20"/>
      <c r="H788" s="6"/>
      <c r="I788" s="60"/>
    </row>
    <row r="789" spans="1:9">
      <c r="A789" s="5"/>
      <c r="B789" s="5">
        <v>1</v>
      </c>
      <c r="C789" s="5" t="s">
        <v>5</v>
      </c>
      <c r="D789" s="5" t="s">
        <v>6</v>
      </c>
      <c r="E789" s="6">
        <v>0</v>
      </c>
      <c r="F789" s="20"/>
      <c r="G789" s="20"/>
      <c r="H789" s="6">
        <f t="shared" ref="H789:H804" si="25">E789+F789-G789</f>
        <v>0</v>
      </c>
      <c r="I789" s="60"/>
    </row>
    <row r="790" spans="1:9">
      <c r="A790" s="5"/>
      <c r="B790" s="5">
        <v>2</v>
      </c>
      <c r="C790" s="5" t="s">
        <v>7</v>
      </c>
      <c r="D790" s="5" t="s">
        <v>8</v>
      </c>
      <c r="E790" s="6">
        <v>3910642967</v>
      </c>
      <c r="F790" s="20"/>
      <c r="G790" s="20"/>
      <c r="H790" s="6">
        <f t="shared" si="25"/>
        <v>3910642967</v>
      </c>
      <c r="I790" s="60"/>
    </row>
    <row r="791" spans="1:9">
      <c r="A791" s="5"/>
      <c r="B791" s="5" t="s">
        <v>7</v>
      </c>
      <c r="C791" s="5"/>
      <c r="D791" s="5" t="s">
        <v>9</v>
      </c>
      <c r="E791" s="6">
        <v>429909502.57999998</v>
      </c>
      <c r="F791" s="20"/>
      <c r="G791" s="20"/>
      <c r="H791" s="6">
        <f t="shared" si="25"/>
        <v>429909502.57999998</v>
      </c>
      <c r="I791" s="60"/>
    </row>
    <row r="792" spans="1:9">
      <c r="A792" s="5"/>
      <c r="B792" s="5" t="s">
        <v>7</v>
      </c>
      <c r="C792" s="5"/>
      <c r="D792" s="5" t="s">
        <v>10</v>
      </c>
      <c r="E792" s="6">
        <v>2918842864.1700001</v>
      </c>
      <c r="F792" s="20"/>
      <c r="G792" s="20"/>
      <c r="H792" s="6">
        <f t="shared" si="25"/>
        <v>2918842864.1700001</v>
      </c>
      <c r="I792" s="60"/>
    </row>
    <row r="793" spans="1:9">
      <c r="A793" s="5"/>
      <c r="B793" s="5">
        <v>3</v>
      </c>
      <c r="C793" s="5" t="s">
        <v>11</v>
      </c>
      <c r="D793" s="5" t="s">
        <v>12</v>
      </c>
      <c r="E793" s="6">
        <v>20031334927</v>
      </c>
      <c r="F793" s="20"/>
      <c r="G793" s="20"/>
      <c r="H793" s="6">
        <f t="shared" si="25"/>
        <v>20031334927</v>
      </c>
      <c r="I793" s="60"/>
    </row>
    <row r="794" spans="1:9">
      <c r="A794" s="5"/>
      <c r="B794" s="5" t="s">
        <v>11</v>
      </c>
      <c r="C794" s="5"/>
      <c r="D794" s="5" t="s">
        <v>9</v>
      </c>
      <c r="E794" s="6">
        <v>400626698.54000002</v>
      </c>
      <c r="F794" s="20"/>
      <c r="G794" s="20"/>
      <c r="H794" s="6">
        <f t="shared" si="25"/>
        <v>400626698.54000002</v>
      </c>
      <c r="I794" s="60"/>
    </row>
    <row r="795" spans="1:9">
      <c r="A795" s="5"/>
      <c r="B795" s="5" t="s">
        <v>11</v>
      </c>
      <c r="C795" s="5"/>
      <c r="D795" s="5" t="s">
        <v>10</v>
      </c>
      <c r="E795" s="6">
        <v>1167072385.6400001</v>
      </c>
      <c r="F795" s="20"/>
      <c r="G795" s="20"/>
      <c r="H795" s="6">
        <f t="shared" si="25"/>
        <v>1167072385.6400001</v>
      </c>
      <c r="I795" s="60"/>
    </row>
    <row r="796" spans="1:9">
      <c r="A796" s="5"/>
      <c r="B796" s="5">
        <v>4</v>
      </c>
      <c r="C796" s="5" t="s">
        <v>13</v>
      </c>
      <c r="D796" s="5" t="s">
        <v>14</v>
      </c>
      <c r="E796" s="6">
        <v>0</v>
      </c>
      <c r="F796" s="20"/>
      <c r="G796" s="20"/>
      <c r="H796" s="6">
        <f t="shared" si="25"/>
        <v>0</v>
      </c>
      <c r="I796" s="60"/>
    </row>
    <row r="797" spans="1:9">
      <c r="A797" s="5"/>
      <c r="B797" s="5" t="s">
        <v>13</v>
      </c>
      <c r="C797" s="5"/>
      <c r="D797" s="5" t="s">
        <v>9</v>
      </c>
      <c r="E797" s="6">
        <v>0</v>
      </c>
      <c r="F797" s="20"/>
      <c r="G797" s="20"/>
      <c r="H797" s="6">
        <f t="shared" si="25"/>
        <v>0</v>
      </c>
      <c r="I797" s="60"/>
    </row>
    <row r="798" spans="1:9">
      <c r="A798" s="5"/>
      <c r="B798" s="5" t="s">
        <v>13</v>
      </c>
      <c r="C798" s="5"/>
      <c r="D798" s="5" t="s">
        <v>10</v>
      </c>
      <c r="E798" s="6">
        <v>0</v>
      </c>
      <c r="F798" s="20"/>
      <c r="G798" s="20"/>
      <c r="H798" s="6">
        <f t="shared" si="25"/>
        <v>0</v>
      </c>
      <c r="I798" s="60"/>
    </row>
    <row r="799" spans="1:9">
      <c r="A799" s="5"/>
      <c r="B799" s="5">
        <v>5</v>
      </c>
      <c r="C799" s="5" t="s">
        <v>15</v>
      </c>
      <c r="D799" s="5" t="s">
        <v>16</v>
      </c>
      <c r="E799" s="6">
        <v>85092250</v>
      </c>
      <c r="F799" s="20"/>
      <c r="G799" s="20"/>
      <c r="H799" s="6">
        <f t="shared" si="25"/>
        <v>85092250</v>
      </c>
      <c r="I799" s="60"/>
    </row>
    <row r="800" spans="1:9">
      <c r="A800" s="5"/>
      <c r="B800" s="5" t="s">
        <v>15</v>
      </c>
      <c r="C800" s="5"/>
      <c r="D800" s="5" t="s">
        <v>17</v>
      </c>
      <c r="E800" s="6">
        <v>0</v>
      </c>
      <c r="F800" s="20"/>
      <c r="G800" s="20"/>
      <c r="H800" s="6">
        <f t="shared" si="25"/>
        <v>0</v>
      </c>
      <c r="I800" s="60"/>
    </row>
    <row r="801" spans="1:9">
      <c r="A801" s="5"/>
      <c r="B801" s="5" t="s">
        <v>15</v>
      </c>
      <c r="C801" s="5"/>
      <c r="D801" s="5" t="s">
        <v>10</v>
      </c>
      <c r="E801" s="6">
        <v>0</v>
      </c>
      <c r="F801" s="20"/>
      <c r="G801" s="20"/>
      <c r="H801" s="6">
        <f t="shared" si="25"/>
        <v>0</v>
      </c>
      <c r="I801" s="60"/>
    </row>
    <row r="802" spans="1:9">
      <c r="A802" s="5"/>
      <c r="B802" s="5">
        <v>6</v>
      </c>
      <c r="C802" s="5" t="s">
        <v>18</v>
      </c>
      <c r="D802" s="5" t="s">
        <v>19</v>
      </c>
      <c r="E802" s="6">
        <v>0</v>
      </c>
      <c r="F802" s="20"/>
      <c r="G802" s="20"/>
      <c r="H802" s="6">
        <f t="shared" si="25"/>
        <v>0</v>
      </c>
      <c r="I802" s="60"/>
    </row>
    <row r="803" spans="1:9">
      <c r="A803" s="5"/>
      <c r="B803" s="5" t="s">
        <v>18</v>
      </c>
      <c r="C803" s="5"/>
      <c r="D803" s="5" t="s">
        <v>17</v>
      </c>
      <c r="E803" s="6">
        <v>0</v>
      </c>
      <c r="F803" s="20"/>
      <c r="G803" s="20"/>
      <c r="H803" s="6">
        <f t="shared" si="25"/>
        <v>0</v>
      </c>
      <c r="I803" s="60"/>
    </row>
    <row r="804" spans="1:9">
      <c r="A804" s="5"/>
      <c r="B804" s="5" t="s">
        <v>18</v>
      </c>
      <c r="C804" s="5"/>
      <c r="D804" s="5" t="s">
        <v>10</v>
      </c>
      <c r="E804" s="6">
        <v>0</v>
      </c>
      <c r="F804" s="20"/>
      <c r="G804" s="20"/>
      <c r="H804" s="6">
        <f t="shared" si="25"/>
        <v>0</v>
      </c>
      <c r="I804" s="60"/>
    </row>
    <row r="805" spans="1:9">
      <c r="A805" s="5">
        <v>1</v>
      </c>
      <c r="B805" s="5" t="s">
        <v>20</v>
      </c>
      <c r="C805" s="5"/>
      <c r="D805" s="5" t="s">
        <v>21</v>
      </c>
      <c r="E805" s="6">
        <f>E789+E790+E793+E796+E799+E802</f>
        <v>24027070144</v>
      </c>
      <c r="F805" s="20"/>
      <c r="G805" s="20"/>
      <c r="H805" s="6">
        <f>H789+H790+H793+H796+H799+H802</f>
        <v>24027070144</v>
      </c>
      <c r="I805" s="60"/>
    </row>
    <row r="806" spans="1:9">
      <c r="A806" s="5">
        <v>1</v>
      </c>
      <c r="B806" s="5" t="s">
        <v>20</v>
      </c>
      <c r="C806" s="5"/>
      <c r="D806" s="5" t="s">
        <v>22</v>
      </c>
      <c r="E806" s="6">
        <f>E792+E795+E798+E801+E804</f>
        <v>4085915249.8100004</v>
      </c>
      <c r="F806" s="20"/>
      <c r="G806" s="20"/>
      <c r="H806" s="6">
        <f>H792+H795+H798+H801+H804</f>
        <v>4085915249.8100004</v>
      </c>
      <c r="I806" s="60"/>
    </row>
    <row r="807" spans="1:9">
      <c r="A807" s="5">
        <v>1</v>
      </c>
      <c r="B807" s="5" t="s">
        <v>20</v>
      </c>
      <c r="C807" s="5"/>
      <c r="D807" s="5" t="s">
        <v>23</v>
      </c>
      <c r="E807" s="6">
        <f>E805-E806</f>
        <v>19941154894.189999</v>
      </c>
      <c r="F807" s="20"/>
      <c r="G807" s="20"/>
      <c r="H807" s="6">
        <f>H805-H806</f>
        <v>19941154894.189999</v>
      </c>
      <c r="I807" s="60"/>
    </row>
    <row r="808" spans="1:9">
      <c r="A808" s="5"/>
      <c r="B808" s="5">
        <v>7</v>
      </c>
      <c r="C808" s="5"/>
      <c r="D808" s="5" t="s">
        <v>24</v>
      </c>
      <c r="E808" s="6"/>
      <c r="F808" s="20"/>
      <c r="G808" s="20"/>
      <c r="H808" s="6"/>
      <c r="I808" s="60"/>
    </row>
    <row r="809" spans="1:9">
      <c r="A809" s="5"/>
      <c r="B809" s="5" t="s">
        <v>25</v>
      </c>
      <c r="C809" s="5"/>
      <c r="D809" s="5" t="s">
        <v>26</v>
      </c>
      <c r="E809" s="6">
        <v>0</v>
      </c>
      <c r="F809" s="20"/>
      <c r="G809" s="20"/>
      <c r="H809" s="6">
        <f t="shared" ref="H809:H820" si="26">E809+F809-G809</f>
        <v>0</v>
      </c>
      <c r="I809" s="60"/>
    </row>
    <row r="810" spans="1:9">
      <c r="A810" s="5"/>
      <c r="B810" s="5" t="s">
        <v>25</v>
      </c>
      <c r="C810" s="5"/>
      <c r="D810" s="5" t="s">
        <v>17</v>
      </c>
      <c r="E810" s="6">
        <v>0</v>
      </c>
      <c r="F810" s="20"/>
      <c r="G810" s="20"/>
      <c r="H810" s="6">
        <f t="shared" si="26"/>
        <v>0</v>
      </c>
      <c r="I810" s="60"/>
    </row>
    <row r="811" spans="1:9">
      <c r="A811" s="5"/>
      <c r="B811" s="5" t="s">
        <v>25</v>
      </c>
      <c r="C811" s="5"/>
      <c r="D811" s="5" t="s">
        <v>10</v>
      </c>
      <c r="E811" s="6">
        <v>0</v>
      </c>
      <c r="F811" s="20"/>
      <c r="G811" s="20"/>
      <c r="H811" s="6">
        <f t="shared" si="26"/>
        <v>0</v>
      </c>
      <c r="I811" s="60"/>
    </row>
    <row r="812" spans="1:9">
      <c r="A812" s="5"/>
      <c r="B812" s="5" t="s">
        <v>27</v>
      </c>
      <c r="C812" s="5"/>
      <c r="D812" s="5" t="s">
        <v>28</v>
      </c>
      <c r="E812" s="6">
        <v>313123693</v>
      </c>
      <c r="F812" s="20"/>
      <c r="G812" s="20"/>
      <c r="H812" s="6">
        <f t="shared" si="26"/>
        <v>313123693</v>
      </c>
      <c r="I812" s="60"/>
    </row>
    <row r="813" spans="1:9">
      <c r="A813" s="5"/>
      <c r="B813" s="5" t="s">
        <v>27</v>
      </c>
      <c r="C813" s="5"/>
      <c r="D813" s="5" t="s">
        <v>17</v>
      </c>
      <c r="E813" s="6">
        <v>67047173.25</v>
      </c>
      <c r="F813" s="20"/>
      <c r="G813" s="20"/>
      <c r="H813" s="6">
        <f t="shared" si="26"/>
        <v>67047173.25</v>
      </c>
      <c r="I813" s="56"/>
    </row>
    <row r="814" spans="1:9">
      <c r="A814" s="5"/>
      <c r="B814" s="5" t="s">
        <v>27</v>
      </c>
      <c r="C814" s="5"/>
      <c r="D814" s="5" t="s">
        <v>10</v>
      </c>
      <c r="E814" s="6">
        <v>244512596.5</v>
      </c>
      <c r="F814" s="20"/>
      <c r="G814" s="20"/>
      <c r="H814" s="6">
        <f t="shared" si="26"/>
        <v>244512596.5</v>
      </c>
      <c r="I814" s="60"/>
    </row>
    <row r="815" spans="1:9">
      <c r="A815" s="5"/>
      <c r="B815" s="5" t="s">
        <v>29</v>
      </c>
      <c r="C815" s="5"/>
      <c r="D815" s="5" t="s">
        <v>30</v>
      </c>
      <c r="E815" s="6">
        <v>31401500</v>
      </c>
      <c r="F815" s="20"/>
      <c r="G815" s="20"/>
      <c r="H815" s="6">
        <f t="shared" si="26"/>
        <v>31401500</v>
      </c>
      <c r="I815" s="60"/>
    </row>
    <row r="816" spans="1:9">
      <c r="A816" s="5"/>
      <c r="B816" s="5" t="s">
        <v>29</v>
      </c>
      <c r="C816" s="5"/>
      <c r="D816" s="5" t="s">
        <v>17</v>
      </c>
      <c r="E816" s="6">
        <v>0</v>
      </c>
      <c r="F816" s="20"/>
      <c r="G816" s="20"/>
      <c r="H816" s="6">
        <f t="shared" si="26"/>
        <v>0</v>
      </c>
      <c r="I816" s="60"/>
    </row>
    <row r="817" spans="1:9">
      <c r="A817" s="5"/>
      <c r="B817" s="5" t="s">
        <v>29</v>
      </c>
      <c r="C817" s="5"/>
      <c r="D817" s="5" t="s">
        <v>10</v>
      </c>
      <c r="E817" s="6">
        <v>27739625</v>
      </c>
      <c r="F817" s="20"/>
      <c r="G817" s="20"/>
      <c r="H817" s="6">
        <f t="shared" si="26"/>
        <v>27739625</v>
      </c>
      <c r="I817" s="60"/>
    </row>
    <row r="818" spans="1:9">
      <c r="A818" s="5"/>
      <c r="B818" s="5" t="s">
        <v>31</v>
      </c>
      <c r="C818" s="5"/>
      <c r="D818" s="5" t="s">
        <v>32</v>
      </c>
      <c r="E818" s="6">
        <v>39753500</v>
      </c>
      <c r="F818" s="20"/>
      <c r="G818" s="20"/>
      <c r="H818" s="6">
        <f t="shared" si="26"/>
        <v>39753500</v>
      </c>
      <c r="I818" s="60"/>
    </row>
    <row r="819" spans="1:9">
      <c r="A819" s="5"/>
      <c r="B819" s="5" t="s">
        <v>31</v>
      </c>
      <c r="C819" s="5"/>
      <c r="D819" s="5" t="s">
        <v>17</v>
      </c>
      <c r="E819" s="6">
        <v>0</v>
      </c>
      <c r="F819" s="20"/>
      <c r="G819" s="20"/>
      <c r="H819" s="6">
        <f t="shared" si="26"/>
        <v>0</v>
      </c>
      <c r="I819" s="60"/>
    </row>
    <row r="820" spans="1:9">
      <c r="A820" s="5"/>
      <c r="B820" s="5" t="s">
        <v>31</v>
      </c>
      <c r="C820" s="5"/>
      <c r="D820" s="5" t="s">
        <v>10</v>
      </c>
      <c r="E820" s="6">
        <v>0</v>
      </c>
      <c r="F820" s="20"/>
      <c r="G820" s="20"/>
      <c r="H820" s="6">
        <f t="shared" si="26"/>
        <v>0</v>
      </c>
      <c r="I820" s="60"/>
    </row>
    <row r="821" spans="1:9">
      <c r="A821" s="5">
        <v>2</v>
      </c>
      <c r="B821" s="5" t="s">
        <v>20</v>
      </c>
      <c r="C821" s="5"/>
      <c r="D821" s="5" t="s">
        <v>33</v>
      </c>
      <c r="E821" s="6">
        <f>E809+E812+E815+E818</f>
        <v>384278693</v>
      </c>
      <c r="F821" s="20"/>
      <c r="G821" s="20"/>
      <c r="H821" s="6">
        <f>H809+H812+H815+H818</f>
        <v>384278693</v>
      </c>
      <c r="I821" s="60"/>
    </row>
    <row r="822" spans="1:9">
      <c r="A822" s="5">
        <v>2</v>
      </c>
      <c r="B822" s="5" t="s">
        <v>20</v>
      </c>
      <c r="C822" s="5"/>
      <c r="D822" s="5" t="s">
        <v>132</v>
      </c>
      <c r="E822" s="6">
        <f>E811+E814+E817+E820</f>
        <v>272252221.5</v>
      </c>
      <c r="F822" s="20"/>
      <c r="G822" s="20"/>
      <c r="H822" s="6">
        <f>H811+H814+H817+H820</f>
        <v>272252221.5</v>
      </c>
      <c r="I822" s="60"/>
    </row>
    <row r="823" spans="1:9">
      <c r="A823" s="5">
        <v>2</v>
      </c>
      <c r="B823" s="5" t="s">
        <v>20</v>
      </c>
      <c r="C823" s="5"/>
      <c r="D823" s="5" t="s">
        <v>34</v>
      </c>
      <c r="E823" s="6">
        <f>E821-E822</f>
        <v>112026471.5</v>
      </c>
      <c r="F823" s="20"/>
      <c r="G823" s="20"/>
      <c r="H823" s="6">
        <f>H821-H822</f>
        <v>112026471.5</v>
      </c>
      <c r="I823" s="60"/>
    </row>
    <row r="824" spans="1:9">
      <c r="A824" s="1"/>
      <c r="B824" s="1"/>
      <c r="C824" s="1"/>
      <c r="D824" s="1"/>
      <c r="E824" s="1"/>
      <c r="F824" s="23"/>
      <c r="G824" s="23"/>
      <c r="H824" s="1"/>
      <c r="I824" s="60"/>
    </row>
    <row r="825" spans="1:9">
      <c r="A825" s="5">
        <v>22</v>
      </c>
      <c r="B825" s="5" t="s">
        <v>51</v>
      </c>
      <c r="C825" s="5"/>
      <c r="D825" s="5"/>
      <c r="E825" s="6"/>
      <c r="F825" s="20"/>
      <c r="G825" s="20"/>
      <c r="H825" s="6"/>
      <c r="I825" s="60"/>
    </row>
    <row r="826" spans="1:9">
      <c r="A826" s="5"/>
      <c r="B826" s="5">
        <v>1</v>
      </c>
      <c r="C826" s="5" t="s">
        <v>5</v>
      </c>
      <c r="D826" s="5" t="s">
        <v>6</v>
      </c>
      <c r="E826" s="6">
        <v>97441517</v>
      </c>
      <c r="F826" s="20"/>
      <c r="G826" s="20"/>
      <c r="H826" s="6">
        <f>E826+F826-G826</f>
        <v>97441517</v>
      </c>
      <c r="I826" s="60"/>
    </row>
    <row r="827" spans="1:9">
      <c r="A827" s="5"/>
      <c r="B827" s="5">
        <v>2</v>
      </c>
      <c r="C827" s="5" t="s">
        <v>7</v>
      </c>
      <c r="D827" s="5" t="s">
        <v>8</v>
      </c>
      <c r="E827" s="6">
        <v>7294338299</v>
      </c>
      <c r="F827" s="20"/>
      <c r="G827" s="20"/>
      <c r="H827" s="6">
        <f t="shared" ref="H827:H841" si="27">E827+F827-G827</f>
        <v>7294338299</v>
      </c>
      <c r="I827" s="60"/>
    </row>
    <row r="828" spans="1:9">
      <c r="A828" s="5"/>
      <c r="B828" s="5" t="s">
        <v>7</v>
      </c>
      <c r="C828" s="5"/>
      <c r="D828" s="5" t="s">
        <v>9</v>
      </c>
      <c r="E828" s="6">
        <v>506219534.93000001</v>
      </c>
      <c r="F828" s="20"/>
      <c r="G828" s="20"/>
      <c r="H828" s="6">
        <f t="shared" si="27"/>
        <v>506219534.93000001</v>
      </c>
      <c r="I828" s="60"/>
    </row>
    <row r="829" spans="1:9">
      <c r="A829" s="5"/>
      <c r="B829" s="5" t="s">
        <v>7</v>
      </c>
      <c r="C829" s="5"/>
      <c r="D829" s="5" t="s">
        <v>10</v>
      </c>
      <c r="E829" s="6">
        <v>4640888230.75</v>
      </c>
      <c r="F829" s="20"/>
      <c r="G829" s="20"/>
      <c r="H829" s="6">
        <f t="shared" si="27"/>
        <v>4640888230.75</v>
      </c>
      <c r="I829" s="60"/>
    </row>
    <row r="830" spans="1:9">
      <c r="A830" s="5"/>
      <c r="B830" s="5">
        <v>3</v>
      </c>
      <c r="C830" s="5" t="s">
        <v>11</v>
      </c>
      <c r="D830" s="5" t="s">
        <v>12</v>
      </c>
      <c r="E830" s="6">
        <v>18514162649</v>
      </c>
      <c r="F830" s="20"/>
      <c r="G830" s="20"/>
      <c r="H830" s="6">
        <f t="shared" si="27"/>
        <v>18514162649</v>
      </c>
      <c r="I830" s="60"/>
    </row>
    <row r="831" spans="1:9">
      <c r="A831" s="5"/>
      <c r="B831" s="5" t="s">
        <v>11</v>
      </c>
      <c r="C831" s="5"/>
      <c r="D831" s="5" t="s">
        <v>9</v>
      </c>
      <c r="E831" s="6">
        <v>355687333.43000001</v>
      </c>
      <c r="F831" s="20"/>
      <c r="G831" s="20"/>
      <c r="H831" s="6">
        <f t="shared" si="27"/>
        <v>355687333.43000001</v>
      </c>
      <c r="I831" s="60"/>
    </row>
    <row r="832" spans="1:9">
      <c r="A832" s="5"/>
      <c r="B832" s="5" t="s">
        <v>11</v>
      </c>
      <c r="C832" s="5"/>
      <c r="D832" s="5" t="s">
        <v>10</v>
      </c>
      <c r="E832" s="6">
        <v>526233040.37</v>
      </c>
      <c r="F832" s="20"/>
      <c r="G832" s="20"/>
      <c r="H832" s="6">
        <f t="shared" si="27"/>
        <v>526233040.37</v>
      </c>
      <c r="I832" s="60"/>
    </row>
    <row r="833" spans="1:9">
      <c r="A833" s="5"/>
      <c r="B833" s="5">
        <v>4</v>
      </c>
      <c r="C833" s="5" t="s">
        <v>13</v>
      </c>
      <c r="D833" s="5" t="s">
        <v>14</v>
      </c>
      <c r="E833" s="6">
        <v>260985489</v>
      </c>
      <c r="F833" s="20"/>
      <c r="G833" s="20"/>
      <c r="H833" s="6">
        <f t="shared" si="27"/>
        <v>260985489</v>
      </c>
      <c r="I833" s="60"/>
    </row>
    <row r="834" spans="1:9">
      <c r="A834" s="5"/>
      <c r="B834" s="5" t="s">
        <v>13</v>
      </c>
      <c r="C834" s="5"/>
      <c r="D834" s="5" t="s">
        <v>9</v>
      </c>
      <c r="E834" s="6">
        <v>10519533.800000001</v>
      </c>
      <c r="F834" s="20"/>
      <c r="G834" s="20"/>
      <c r="H834" s="6">
        <f t="shared" si="27"/>
        <v>10519533.800000001</v>
      </c>
      <c r="I834" s="60"/>
    </row>
    <row r="835" spans="1:9">
      <c r="A835" s="5"/>
      <c r="B835" s="5" t="s">
        <v>13</v>
      </c>
      <c r="C835" s="5"/>
      <c r="D835" s="5" t="s">
        <v>10</v>
      </c>
      <c r="E835" s="6">
        <v>10519533.800000001</v>
      </c>
      <c r="F835" s="20"/>
      <c r="G835" s="20"/>
      <c r="H835" s="6">
        <f t="shared" si="27"/>
        <v>10519533.800000001</v>
      </c>
      <c r="I835" s="60"/>
    </row>
    <row r="836" spans="1:9">
      <c r="A836" s="5"/>
      <c r="B836" s="5">
        <v>5</v>
      </c>
      <c r="C836" s="5" t="s">
        <v>15</v>
      </c>
      <c r="D836" s="5" t="s">
        <v>16</v>
      </c>
      <c r="E836" s="6">
        <v>17499500</v>
      </c>
      <c r="F836" s="20"/>
      <c r="G836" s="20"/>
      <c r="H836" s="6">
        <f t="shared" si="27"/>
        <v>17499500</v>
      </c>
      <c r="I836" s="60"/>
    </row>
    <row r="837" spans="1:9">
      <c r="A837" s="5"/>
      <c r="B837" s="5" t="s">
        <v>15</v>
      </c>
      <c r="C837" s="5"/>
      <c r="D837" s="5" t="s">
        <v>9</v>
      </c>
      <c r="E837" s="6">
        <v>4000000</v>
      </c>
      <c r="F837" s="20"/>
      <c r="G837" s="20"/>
      <c r="H837" s="6">
        <f t="shared" si="27"/>
        <v>4000000</v>
      </c>
      <c r="I837" s="60"/>
    </row>
    <row r="838" spans="1:9">
      <c r="A838" s="5"/>
      <c r="B838" s="5" t="s">
        <v>15</v>
      </c>
      <c r="C838" s="5"/>
      <c r="D838" s="5" t="s">
        <v>10</v>
      </c>
      <c r="E838" s="6">
        <v>11108000</v>
      </c>
      <c r="F838" s="20"/>
      <c r="G838" s="20"/>
      <c r="H838" s="6">
        <f t="shared" si="27"/>
        <v>11108000</v>
      </c>
      <c r="I838" s="60"/>
    </row>
    <row r="839" spans="1:9">
      <c r="A839" s="5"/>
      <c r="B839" s="5">
        <v>6</v>
      </c>
      <c r="C839" s="5" t="s">
        <v>18</v>
      </c>
      <c r="D839" s="5" t="s">
        <v>19</v>
      </c>
      <c r="E839" s="6">
        <v>0</v>
      </c>
      <c r="F839" s="20"/>
      <c r="G839" s="20"/>
      <c r="H839" s="6">
        <f t="shared" si="27"/>
        <v>0</v>
      </c>
      <c r="I839" s="60"/>
    </row>
    <row r="840" spans="1:9">
      <c r="A840" s="5"/>
      <c r="B840" s="5" t="s">
        <v>18</v>
      </c>
      <c r="C840" s="5"/>
      <c r="D840" s="5" t="s">
        <v>9</v>
      </c>
      <c r="E840" s="6">
        <v>0</v>
      </c>
      <c r="F840" s="20"/>
      <c r="G840" s="20"/>
      <c r="H840" s="6">
        <f t="shared" si="27"/>
        <v>0</v>
      </c>
      <c r="I840" s="60"/>
    </row>
    <row r="841" spans="1:9">
      <c r="A841" s="5"/>
      <c r="B841" s="5" t="s">
        <v>18</v>
      </c>
      <c r="C841" s="5"/>
      <c r="D841" s="5" t="s">
        <v>10</v>
      </c>
      <c r="E841" s="6">
        <v>0</v>
      </c>
      <c r="F841" s="20"/>
      <c r="G841" s="20"/>
      <c r="H841" s="6">
        <f t="shared" si="27"/>
        <v>0</v>
      </c>
      <c r="I841" s="60"/>
    </row>
    <row r="842" spans="1:9">
      <c r="A842" s="5">
        <v>1</v>
      </c>
      <c r="B842" s="5" t="s">
        <v>20</v>
      </c>
      <c r="C842" s="5"/>
      <c r="D842" s="5" t="s">
        <v>21</v>
      </c>
      <c r="E842" s="6">
        <f>E826+E827+E830+E833+E836+E839</f>
        <v>26184427454</v>
      </c>
      <c r="F842" s="20"/>
      <c r="G842" s="20"/>
      <c r="H842" s="6">
        <f>H826+H827+H830+H833+H836+H839</f>
        <v>26184427454</v>
      </c>
      <c r="I842" s="60"/>
    </row>
    <row r="843" spans="1:9">
      <c r="A843" s="5">
        <v>1</v>
      </c>
      <c r="B843" s="5" t="s">
        <v>20</v>
      </c>
      <c r="C843" s="5"/>
      <c r="D843" s="5" t="s">
        <v>22</v>
      </c>
      <c r="E843" s="6">
        <f>E829+E832+E835+E838+E841</f>
        <v>5188748804.9200001</v>
      </c>
      <c r="F843" s="20"/>
      <c r="G843" s="20"/>
      <c r="H843" s="6">
        <f>H829+H832+H835+H838+H841</f>
        <v>5188748804.9200001</v>
      </c>
      <c r="I843" s="60"/>
    </row>
    <row r="844" spans="1:9">
      <c r="A844" s="5">
        <v>1</v>
      </c>
      <c r="B844" s="5" t="s">
        <v>20</v>
      </c>
      <c r="C844" s="5"/>
      <c r="D844" s="5" t="s">
        <v>23</v>
      </c>
      <c r="E844" s="6">
        <f>E842-E843</f>
        <v>20995678649.080002</v>
      </c>
      <c r="F844" s="20"/>
      <c r="G844" s="20"/>
      <c r="H844" s="6">
        <f>H842-H843</f>
        <v>20995678649.080002</v>
      </c>
      <c r="I844" s="60"/>
    </row>
    <row r="845" spans="1:9">
      <c r="A845" s="5"/>
      <c r="B845" s="5">
        <v>7</v>
      </c>
      <c r="C845" s="5"/>
      <c r="D845" s="5" t="s">
        <v>24</v>
      </c>
      <c r="E845" s="6"/>
      <c r="F845" s="20"/>
      <c r="G845" s="20"/>
      <c r="H845" s="6"/>
      <c r="I845" s="60"/>
    </row>
    <row r="846" spans="1:9">
      <c r="A846" s="5"/>
      <c r="B846" s="5" t="s">
        <v>25</v>
      </c>
      <c r="C846" s="5"/>
      <c r="D846" s="5" t="s">
        <v>26</v>
      </c>
      <c r="E846" s="6">
        <v>0</v>
      </c>
      <c r="F846" s="20"/>
      <c r="G846" s="20"/>
      <c r="H846" s="6">
        <v>0</v>
      </c>
      <c r="I846" s="60"/>
    </row>
    <row r="847" spans="1:9">
      <c r="A847" s="5"/>
      <c r="B847" s="5" t="s">
        <v>25</v>
      </c>
      <c r="C847" s="5"/>
      <c r="D847" s="5" t="s">
        <v>17</v>
      </c>
      <c r="E847" s="6">
        <v>0</v>
      </c>
      <c r="F847" s="20"/>
      <c r="G847" s="20"/>
      <c r="H847" s="6">
        <v>0</v>
      </c>
      <c r="I847" s="60"/>
    </row>
    <row r="848" spans="1:9">
      <c r="A848" s="5"/>
      <c r="B848" s="5" t="s">
        <v>25</v>
      </c>
      <c r="C848" s="5"/>
      <c r="D848" s="5" t="s">
        <v>10</v>
      </c>
      <c r="E848" s="6">
        <v>0</v>
      </c>
      <c r="F848" s="20"/>
      <c r="G848" s="20"/>
      <c r="H848" s="6">
        <v>0</v>
      </c>
      <c r="I848" s="60"/>
    </row>
    <row r="849" spans="1:9">
      <c r="A849" s="5"/>
      <c r="B849" s="5" t="s">
        <v>27</v>
      </c>
      <c r="C849" s="5"/>
      <c r="D849" s="5" t="s">
        <v>28</v>
      </c>
      <c r="E849" s="6">
        <v>880855236</v>
      </c>
      <c r="F849" s="20"/>
      <c r="G849" s="20"/>
      <c r="H849" s="6">
        <v>880855236</v>
      </c>
      <c r="I849" s="60"/>
    </row>
    <row r="850" spans="1:9">
      <c r="A850" s="5"/>
      <c r="B850" s="5" t="s">
        <v>27</v>
      </c>
      <c r="C850" s="5"/>
      <c r="D850" s="5" t="s">
        <v>17</v>
      </c>
      <c r="E850" s="6">
        <v>68196875</v>
      </c>
      <c r="F850" s="20"/>
      <c r="G850" s="20"/>
      <c r="H850" s="6">
        <v>68196875</v>
      </c>
      <c r="I850" s="56"/>
    </row>
    <row r="851" spans="1:9">
      <c r="A851" s="5"/>
      <c r="B851" s="5" t="s">
        <v>27</v>
      </c>
      <c r="C851" s="5"/>
      <c r="D851" s="5" t="s">
        <v>10</v>
      </c>
      <c r="E851" s="6">
        <v>659122111</v>
      </c>
      <c r="F851" s="20"/>
      <c r="G851" s="20"/>
      <c r="H851" s="6">
        <v>659122111</v>
      </c>
      <c r="I851" s="60"/>
    </row>
    <row r="852" spans="1:9">
      <c r="A852" s="5"/>
      <c r="B852" s="5" t="s">
        <v>29</v>
      </c>
      <c r="C852" s="5"/>
      <c r="D852" s="5" t="s">
        <v>30</v>
      </c>
      <c r="E852" s="6">
        <v>141430000</v>
      </c>
      <c r="F852" s="20"/>
      <c r="G852" s="20"/>
      <c r="H852" s="6">
        <v>141430000</v>
      </c>
      <c r="I852" s="60"/>
    </row>
    <row r="853" spans="1:9">
      <c r="A853" s="5"/>
      <c r="B853" s="5" t="s">
        <v>29</v>
      </c>
      <c r="C853" s="5"/>
      <c r="D853" s="5" t="s">
        <v>17</v>
      </c>
      <c r="E853" s="6">
        <v>0</v>
      </c>
      <c r="F853" s="20"/>
      <c r="G853" s="20"/>
      <c r="H853" s="6">
        <v>0</v>
      </c>
      <c r="I853" s="60"/>
    </row>
    <row r="854" spans="1:9">
      <c r="A854" s="5"/>
      <c r="B854" s="5" t="s">
        <v>29</v>
      </c>
      <c r="C854" s="5"/>
      <c r="D854" s="5" t="s">
        <v>10</v>
      </c>
      <c r="E854" s="6">
        <v>141363500</v>
      </c>
      <c r="F854" s="20"/>
      <c r="G854" s="20"/>
      <c r="H854" s="6">
        <v>141363500</v>
      </c>
      <c r="I854" s="60"/>
    </row>
    <row r="855" spans="1:9">
      <c r="A855" s="5"/>
      <c r="B855" s="5" t="s">
        <v>31</v>
      </c>
      <c r="C855" s="5"/>
      <c r="D855" s="5" t="s">
        <v>32</v>
      </c>
      <c r="E855" s="6">
        <v>0</v>
      </c>
      <c r="F855" s="20"/>
      <c r="G855" s="20"/>
      <c r="H855" s="6">
        <v>0</v>
      </c>
      <c r="I855" s="60"/>
    </row>
    <row r="856" spans="1:9">
      <c r="A856" s="5"/>
      <c r="B856" s="5" t="s">
        <v>31</v>
      </c>
      <c r="C856" s="5"/>
      <c r="D856" s="5" t="s">
        <v>17</v>
      </c>
      <c r="E856" s="6">
        <v>0</v>
      </c>
      <c r="F856" s="20"/>
      <c r="G856" s="20"/>
      <c r="H856" s="6">
        <v>0</v>
      </c>
      <c r="I856" s="60"/>
    </row>
    <row r="857" spans="1:9">
      <c r="A857" s="5"/>
      <c r="B857" s="5" t="s">
        <v>31</v>
      </c>
      <c r="C857" s="5"/>
      <c r="D857" s="5" t="s">
        <v>10</v>
      </c>
      <c r="E857" s="6">
        <v>0</v>
      </c>
      <c r="F857" s="20"/>
      <c r="G857" s="20"/>
      <c r="H857" s="6">
        <v>0</v>
      </c>
      <c r="I857" s="60"/>
    </row>
    <row r="858" spans="1:9">
      <c r="A858" s="5">
        <v>2</v>
      </c>
      <c r="B858" s="5" t="s">
        <v>20</v>
      </c>
      <c r="C858" s="5"/>
      <c r="D858" s="5" t="s">
        <v>33</v>
      </c>
      <c r="E858" s="6">
        <f>E846+E849+E852+E855</f>
        <v>1022285236</v>
      </c>
      <c r="F858" s="20"/>
      <c r="G858" s="20"/>
      <c r="H858" s="6">
        <f>H846+H849+H852+H855</f>
        <v>1022285236</v>
      </c>
      <c r="I858" s="60"/>
    </row>
    <row r="859" spans="1:9">
      <c r="A859" s="5">
        <v>2</v>
      </c>
      <c r="B859" s="5" t="s">
        <v>20</v>
      </c>
      <c r="C859" s="5"/>
      <c r="D859" s="5" t="s">
        <v>132</v>
      </c>
      <c r="E859" s="6">
        <f>E848+E851+E854+E857</f>
        <v>800485611</v>
      </c>
      <c r="F859" s="20"/>
      <c r="G859" s="20"/>
      <c r="H859" s="6">
        <f>H848+H851+H854+H857</f>
        <v>800485611</v>
      </c>
      <c r="I859" s="60"/>
    </row>
    <row r="860" spans="1:9">
      <c r="A860" s="5">
        <v>2</v>
      </c>
      <c r="B860" s="5" t="s">
        <v>20</v>
      </c>
      <c r="C860" s="5"/>
      <c r="D860" s="5" t="s">
        <v>34</v>
      </c>
      <c r="E860" s="6">
        <f>E858-E859</f>
        <v>221799625</v>
      </c>
      <c r="F860" s="20"/>
      <c r="G860" s="20"/>
      <c r="H860" s="6">
        <f>H858-H859</f>
        <v>221799625</v>
      </c>
      <c r="I860" s="60"/>
    </row>
    <row r="861" spans="1:9">
      <c r="A861" s="1"/>
      <c r="B861" s="1"/>
      <c r="C861" s="1"/>
      <c r="D861" s="1"/>
      <c r="E861" s="1"/>
      <c r="F861" s="23"/>
      <c r="G861" s="23"/>
      <c r="H861" s="1"/>
      <c r="I861" s="60"/>
    </row>
    <row r="862" spans="1:9">
      <c r="A862" s="5">
        <v>23</v>
      </c>
      <c r="B862" s="5" t="s">
        <v>53</v>
      </c>
      <c r="C862" s="5"/>
      <c r="D862" s="5"/>
      <c r="E862" s="6"/>
      <c r="F862" s="20"/>
      <c r="G862" s="20"/>
      <c r="H862" s="6"/>
      <c r="I862" s="60"/>
    </row>
    <row r="863" spans="1:9">
      <c r="A863" s="5"/>
      <c r="B863" s="5">
        <v>1</v>
      </c>
      <c r="C863" s="5" t="s">
        <v>5</v>
      </c>
      <c r="D863" s="5" t="s">
        <v>6</v>
      </c>
      <c r="E863" s="6">
        <v>0</v>
      </c>
      <c r="F863" s="20"/>
      <c r="G863" s="20"/>
      <c r="H863" s="6">
        <f>E863+F863-G863</f>
        <v>0</v>
      </c>
      <c r="I863" s="60"/>
    </row>
    <row r="864" spans="1:9">
      <c r="A864" s="5"/>
      <c r="B864" s="5">
        <v>2</v>
      </c>
      <c r="C864" s="5" t="s">
        <v>7</v>
      </c>
      <c r="D864" s="5" t="s">
        <v>8</v>
      </c>
      <c r="E864" s="6">
        <v>2564653123</v>
      </c>
      <c r="F864" s="20"/>
      <c r="G864" s="20"/>
      <c r="H864" s="6">
        <f t="shared" ref="H864:H878" si="28">E864+F864-G864</f>
        <v>2564653123</v>
      </c>
      <c r="I864" s="60"/>
    </row>
    <row r="865" spans="1:9">
      <c r="A865" s="5"/>
      <c r="B865" s="5" t="s">
        <v>7</v>
      </c>
      <c r="C865" s="5"/>
      <c r="D865" s="5" t="s">
        <v>9</v>
      </c>
      <c r="E865" s="6">
        <v>222140917.86000001</v>
      </c>
      <c r="F865" s="20"/>
      <c r="G865" s="20"/>
      <c r="H865" s="6">
        <f t="shared" si="28"/>
        <v>222140917.86000001</v>
      </c>
      <c r="I865" s="60"/>
    </row>
    <row r="866" spans="1:9">
      <c r="A866" s="5"/>
      <c r="B866" s="5" t="s">
        <v>7</v>
      </c>
      <c r="C866" s="5"/>
      <c r="D866" s="5" t="s">
        <v>10</v>
      </c>
      <c r="E866" s="6">
        <v>1552901556.9300001</v>
      </c>
      <c r="F866" s="20"/>
      <c r="G866" s="20"/>
      <c r="H866" s="6">
        <f t="shared" si="28"/>
        <v>1552901556.9300001</v>
      </c>
      <c r="I866" s="60"/>
    </row>
    <row r="867" spans="1:9">
      <c r="A867" s="5"/>
      <c r="B867" s="5">
        <v>3</v>
      </c>
      <c r="C867" s="5" t="s">
        <v>11</v>
      </c>
      <c r="D867" s="5" t="s">
        <v>12</v>
      </c>
      <c r="E867" s="6">
        <v>414975000</v>
      </c>
      <c r="F867" s="20"/>
      <c r="G867" s="20"/>
      <c r="H867" s="6">
        <f t="shared" si="28"/>
        <v>414975000</v>
      </c>
      <c r="I867" s="60"/>
    </row>
    <row r="868" spans="1:9">
      <c r="A868" s="5"/>
      <c r="B868" s="5" t="s">
        <v>11</v>
      </c>
      <c r="C868" s="5"/>
      <c r="D868" s="5" t="s">
        <v>9</v>
      </c>
      <c r="E868" s="6">
        <v>8299500</v>
      </c>
      <c r="F868" s="20"/>
      <c r="G868" s="20"/>
      <c r="H868" s="6">
        <f t="shared" si="28"/>
        <v>8299500</v>
      </c>
      <c r="I868" s="60"/>
    </row>
    <row r="869" spans="1:9">
      <c r="A869" s="5"/>
      <c r="B869" s="5" t="s">
        <v>11</v>
      </c>
      <c r="C869" s="5"/>
      <c r="D869" s="5" t="s">
        <v>10</v>
      </c>
      <c r="E869" s="6">
        <v>257284500</v>
      </c>
      <c r="F869" s="20"/>
      <c r="G869" s="20"/>
      <c r="H869" s="6">
        <f t="shared" si="28"/>
        <v>257284500</v>
      </c>
      <c r="I869" s="60"/>
    </row>
    <row r="870" spans="1:9">
      <c r="A870" s="5"/>
      <c r="B870" s="5">
        <v>4</v>
      </c>
      <c r="C870" s="5" t="s">
        <v>13</v>
      </c>
      <c r="D870" s="5" t="s">
        <v>14</v>
      </c>
      <c r="E870" s="6">
        <v>54409000</v>
      </c>
      <c r="F870" s="20"/>
      <c r="G870" s="20"/>
      <c r="H870" s="6">
        <f t="shared" si="28"/>
        <v>54409000</v>
      </c>
      <c r="I870" s="60"/>
    </row>
    <row r="871" spans="1:9">
      <c r="A871" s="5"/>
      <c r="B871" s="5" t="s">
        <v>13</v>
      </c>
      <c r="C871" s="5"/>
      <c r="D871" s="5" t="s">
        <v>9</v>
      </c>
      <c r="E871" s="6">
        <v>638575</v>
      </c>
      <c r="F871" s="20"/>
      <c r="G871" s="20"/>
      <c r="H871" s="6">
        <f t="shared" si="28"/>
        <v>638575</v>
      </c>
      <c r="I871" s="60"/>
    </row>
    <row r="872" spans="1:9">
      <c r="A872" s="5"/>
      <c r="B872" s="5" t="s">
        <v>13</v>
      </c>
      <c r="C872" s="5"/>
      <c r="D872" s="5" t="s">
        <v>10</v>
      </c>
      <c r="E872" s="6">
        <v>4913575</v>
      </c>
      <c r="F872" s="20"/>
      <c r="G872" s="20"/>
      <c r="H872" s="6">
        <f t="shared" si="28"/>
        <v>4913575</v>
      </c>
      <c r="I872" s="60"/>
    </row>
    <row r="873" spans="1:9">
      <c r="A873" s="5"/>
      <c r="B873" s="5">
        <v>5</v>
      </c>
      <c r="C873" s="5" t="s">
        <v>15</v>
      </c>
      <c r="D873" s="5" t="s">
        <v>16</v>
      </c>
      <c r="E873" s="6">
        <v>66500</v>
      </c>
      <c r="F873" s="20"/>
      <c r="G873" s="20"/>
      <c r="H873" s="6">
        <f t="shared" si="28"/>
        <v>66500</v>
      </c>
      <c r="I873" s="60"/>
    </row>
    <row r="874" spans="1:9">
      <c r="A874" s="5"/>
      <c r="B874" s="5" t="s">
        <v>15</v>
      </c>
      <c r="C874" s="5"/>
      <c r="D874" s="5" t="s">
        <v>9</v>
      </c>
      <c r="E874" s="6">
        <v>0</v>
      </c>
      <c r="F874" s="20"/>
      <c r="G874" s="20"/>
      <c r="H874" s="6">
        <f t="shared" si="28"/>
        <v>0</v>
      </c>
      <c r="I874" s="60"/>
    </row>
    <row r="875" spans="1:9">
      <c r="A875" s="5"/>
      <c r="B875" s="5" t="s">
        <v>15</v>
      </c>
      <c r="C875" s="5"/>
      <c r="D875" s="5" t="s">
        <v>10</v>
      </c>
      <c r="E875" s="6">
        <v>0</v>
      </c>
      <c r="F875" s="20"/>
      <c r="G875" s="20"/>
      <c r="H875" s="6">
        <f t="shared" si="28"/>
        <v>0</v>
      </c>
      <c r="I875" s="60"/>
    </row>
    <row r="876" spans="1:9">
      <c r="A876" s="5"/>
      <c r="B876" s="5">
        <v>6</v>
      </c>
      <c r="C876" s="5" t="s">
        <v>18</v>
      </c>
      <c r="D876" s="5" t="s">
        <v>19</v>
      </c>
      <c r="E876" s="6">
        <v>0</v>
      </c>
      <c r="F876" s="20"/>
      <c r="G876" s="20"/>
      <c r="H876" s="6">
        <f t="shared" si="28"/>
        <v>0</v>
      </c>
      <c r="I876" s="60"/>
    </row>
    <row r="877" spans="1:9">
      <c r="A877" s="5"/>
      <c r="B877" s="5" t="s">
        <v>18</v>
      </c>
      <c r="C877" s="5"/>
      <c r="D877" s="5" t="s">
        <v>9</v>
      </c>
      <c r="E877" s="6">
        <v>0</v>
      </c>
      <c r="F877" s="20"/>
      <c r="G877" s="20"/>
      <c r="H877" s="6">
        <f t="shared" si="28"/>
        <v>0</v>
      </c>
      <c r="I877" s="60"/>
    </row>
    <row r="878" spans="1:9">
      <c r="A878" s="5"/>
      <c r="B878" s="5" t="s">
        <v>18</v>
      </c>
      <c r="C878" s="5"/>
      <c r="D878" s="5" t="s">
        <v>10</v>
      </c>
      <c r="E878" s="6">
        <v>0</v>
      </c>
      <c r="F878" s="20"/>
      <c r="G878" s="20"/>
      <c r="H878" s="6">
        <f t="shared" si="28"/>
        <v>0</v>
      </c>
      <c r="I878" s="60"/>
    </row>
    <row r="879" spans="1:9">
      <c r="A879" s="5">
        <v>1</v>
      </c>
      <c r="B879" s="5" t="s">
        <v>20</v>
      </c>
      <c r="C879" s="5"/>
      <c r="D879" s="5" t="s">
        <v>21</v>
      </c>
      <c r="E879" s="6">
        <f>E863+E864+E867+E870+E873+E876</f>
        <v>3034103623</v>
      </c>
      <c r="F879" s="20"/>
      <c r="G879" s="20"/>
      <c r="H879" s="6">
        <f>H863+H864+H867+H870+H873+H876</f>
        <v>3034103623</v>
      </c>
      <c r="I879" s="60"/>
    </row>
    <row r="880" spans="1:9">
      <c r="A880" s="5">
        <v>1</v>
      </c>
      <c r="B880" s="5" t="s">
        <v>20</v>
      </c>
      <c r="C880" s="5"/>
      <c r="D880" s="5" t="s">
        <v>22</v>
      </c>
      <c r="E880" s="6">
        <f>E866+E869+E872+E875+E878</f>
        <v>1815099631.9300001</v>
      </c>
      <c r="F880" s="20"/>
      <c r="G880" s="20"/>
      <c r="H880" s="6">
        <f>H866+H869+H872+H875+H878</f>
        <v>1815099631.9300001</v>
      </c>
      <c r="I880" s="60"/>
    </row>
    <row r="881" spans="1:12">
      <c r="A881" s="5">
        <v>1</v>
      </c>
      <c r="B881" s="5" t="s">
        <v>20</v>
      </c>
      <c r="C881" s="5"/>
      <c r="D881" s="5" t="s">
        <v>23</v>
      </c>
      <c r="E881" s="6">
        <f>E879-E880</f>
        <v>1219003991.0699999</v>
      </c>
      <c r="F881" s="20"/>
      <c r="G881" s="20"/>
      <c r="H881" s="6">
        <f>H879-H880</f>
        <v>1219003991.0699999</v>
      </c>
      <c r="I881" s="60"/>
    </row>
    <row r="882" spans="1:12">
      <c r="A882" s="5"/>
      <c r="B882" s="5">
        <v>7</v>
      </c>
      <c r="C882" s="5"/>
      <c r="D882" s="5" t="s">
        <v>24</v>
      </c>
      <c r="E882" s="6"/>
      <c r="F882" s="20"/>
      <c r="G882" s="20"/>
      <c r="H882" s="6"/>
      <c r="I882" s="60"/>
    </row>
    <row r="883" spans="1:12">
      <c r="A883" s="5"/>
      <c r="B883" s="5" t="s">
        <v>25</v>
      </c>
      <c r="C883" s="5"/>
      <c r="D883" s="5" t="s">
        <v>26</v>
      </c>
      <c r="E883" s="6">
        <v>0</v>
      </c>
      <c r="F883" s="20"/>
      <c r="G883" s="20"/>
      <c r="H883" s="6">
        <v>0</v>
      </c>
      <c r="I883" s="60"/>
    </row>
    <row r="884" spans="1:12">
      <c r="A884" s="5"/>
      <c r="B884" s="5" t="s">
        <v>25</v>
      </c>
      <c r="C884" s="5"/>
      <c r="D884" s="5" t="s">
        <v>17</v>
      </c>
      <c r="E884" s="6">
        <v>0</v>
      </c>
      <c r="F884" s="20"/>
      <c r="G884" s="20"/>
      <c r="H884" s="6">
        <v>0</v>
      </c>
      <c r="I884" s="60"/>
    </row>
    <row r="885" spans="1:12">
      <c r="A885" s="5"/>
      <c r="B885" s="5" t="s">
        <v>25</v>
      </c>
      <c r="C885" s="5"/>
      <c r="D885" s="5" t="s">
        <v>10</v>
      </c>
      <c r="E885" s="6">
        <v>0</v>
      </c>
      <c r="F885" s="20"/>
      <c r="G885" s="20"/>
      <c r="H885" s="6">
        <v>0</v>
      </c>
      <c r="I885" s="60"/>
    </row>
    <row r="886" spans="1:12">
      <c r="A886" s="5"/>
      <c r="B886" s="5" t="s">
        <v>27</v>
      </c>
      <c r="C886" s="5"/>
      <c r="D886" s="5" t="s">
        <v>28</v>
      </c>
      <c r="E886" s="6">
        <v>0</v>
      </c>
      <c r="F886" s="20"/>
      <c r="G886" s="20"/>
      <c r="H886" s="6">
        <v>0</v>
      </c>
      <c r="I886" s="60"/>
    </row>
    <row r="887" spans="1:12">
      <c r="A887" s="5"/>
      <c r="B887" s="5" t="s">
        <v>27</v>
      </c>
      <c r="C887" s="5"/>
      <c r="D887" s="5" t="s">
        <v>17</v>
      </c>
      <c r="E887" s="6">
        <v>0</v>
      </c>
      <c r="F887" s="20"/>
      <c r="G887" s="20"/>
      <c r="H887" s="6">
        <v>0</v>
      </c>
      <c r="I887" s="56"/>
    </row>
    <row r="888" spans="1:12">
      <c r="A888" s="5"/>
      <c r="B888" s="5" t="s">
        <v>27</v>
      </c>
      <c r="C888" s="5"/>
      <c r="D888" s="5" t="s">
        <v>10</v>
      </c>
      <c r="E888" s="6">
        <v>0</v>
      </c>
      <c r="F888" s="20"/>
      <c r="G888" s="20"/>
      <c r="H888" s="6">
        <v>0</v>
      </c>
      <c r="I888" s="60"/>
    </row>
    <row r="889" spans="1:12">
      <c r="A889" s="5"/>
      <c r="B889" s="5" t="s">
        <v>29</v>
      </c>
      <c r="C889" s="5"/>
      <c r="D889" s="5" t="s">
        <v>30</v>
      </c>
      <c r="E889" s="6">
        <v>263203000</v>
      </c>
      <c r="F889" s="20"/>
      <c r="G889" s="20"/>
      <c r="H889" s="6">
        <v>263203000</v>
      </c>
      <c r="I889" s="60"/>
      <c r="L889" s="16"/>
    </row>
    <row r="890" spans="1:12">
      <c r="A890" s="5"/>
      <c r="B890" s="5" t="s">
        <v>29</v>
      </c>
      <c r="C890" s="5"/>
      <c r="D890" s="5" t="s">
        <v>17</v>
      </c>
      <c r="E890" s="6">
        <v>0</v>
      </c>
      <c r="F890" s="20"/>
      <c r="G890" s="20"/>
      <c r="H890" s="6">
        <v>0</v>
      </c>
      <c r="I890" s="60"/>
    </row>
    <row r="891" spans="1:12">
      <c r="A891" s="5"/>
      <c r="B891" s="5" t="s">
        <v>29</v>
      </c>
      <c r="C891" s="5"/>
      <c r="D891" s="5" t="s">
        <v>10</v>
      </c>
      <c r="E891" s="6">
        <v>77853000</v>
      </c>
      <c r="F891" s="20"/>
      <c r="G891" s="20"/>
      <c r="H891" s="6">
        <v>77853000</v>
      </c>
      <c r="I891" s="60"/>
    </row>
    <row r="892" spans="1:12">
      <c r="A892" s="5"/>
      <c r="B892" s="5" t="s">
        <v>31</v>
      </c>
      <c r="C892" s="5"/>
      <c r="D892" s="5" t="s">
        <v>32</v>
      </c>
      <c r="E892" s="6">
        <v>0</v>
      </c>
      <c r="F892" s="20"/>
      <c r="G892" s="20"/>
      <c r="H892" s="6">
        <v>0</v>
      </c>
      <c r="I892" s="60"/>
    </row>
    <row r="893" spans="1:12">
      <c r="A893" s="5"/>
      <c r="B893" s="5" t="s">
        <v>31</v>
      </c>
      <c r="C893" s="5"/>
      <c r="D893" s="5" t="s">
        <v>17</v>
      </c>
      <c r="E893" s="6">
        <v>0</v>
      </c>
      <c r="F893" s="20"/>
      <c r="G893" s="20"/>
      <c r="H893" s="6">
        <v>0</v>
      </c>
      <c r="I893" s="60"/>
    </row>
    <row r="894" spans="1:12">
      <c r="A894" s="5"/>
      <c r="B894" s="5" t="s">
        <v>31</v>
      </c>
      <c r="C894" s="5"/>
      <c r="D894" s="5" t="s">
        <v>10</v>
      </c>
      <c r="E894" s="6">
        <v>0</v>
      </c>
      <c r="F894" s="20"/>
      <c r="G894" s="20"/>
      <c r="H894" s="6">
        <v>0</v>
      </c>
      <c r="I894" s="60"/>
    </row>
    <row r="895" spans="1:12">
      <c r="A895" s="5">
        <v>2</v>
      </c>
      <c r="B895" s="5" t="s">
        <v>20</v>
      </c>
      <c r="C895" s="5"/>
      <c r="D895" s="5" t="s">
        <v>33</v>
      </c>
      <c r="E895" s="6">
        <f>E883+E886+E889+E892</f>
        <v>263203000</v>
      </c>
      <c r="F895" s="20"/>
      <c r="G895" s="20"/>
      <c r="H895" s="6">
        <f>H883+H886+H889+H892</f>
        <v>263203000</v>
      </c>
      <c r="I895" s="60"/>
    </row>
    <row r="896" spans="1:12">
      <c r="A896" s="5">
        <v>2</v>
      </c>
      <c r="B896" s="5" t="s">
        <v>20</v>
      </c>
      <c r="C896" s="5"/>
      <c r="D896" s="5" t="s">
        <v>132</v>
      </c>
      <c r="E896" s="6">
        <f>E885+E888+E891+E894</f>
        <v>77853000</v>
      </c>
      <c r="F896" s="20"/>
      <c r="G896" s="20"/>
      <c r="H896" s="6">
        <f>H885+H888+H891+H894</f>
        <v>77853000</v>
      </c>
      <c r="I896" s="60"/>
    </row>
    <row r="897" spans="1:12">
      <c r="A897" s="5">
        <v>2</v>
      </c>
      <c r="B897" s="5" t="s">
        <v>20</v>
      </c>
      <c r="C897" s="5"/>
      <c r="D897" s="5" t="s">
        <v>34</v>
      </c>
      <c r="E897" s="6">
        <f>E895-E896</f>
        <v>185350000</v>
      </c>
      <c r="F897" s="20"/>
      <c r="G897" s="20"/>
      <c r="H897" s="6">
        <f>H895-H896</f>
        <v>185350000</v>
      </c>
      <c r="I897" s="60"/>
      <c r="K897" s="27"/>
    </row>
    <row r="898" spans="1:12">
      <c r="A898" s="1"/>
      <c r="B898" s="1"/>
      <c r="C898" s="1"/>
      <c r="D898" s="1"/>
      <c r="E898" s="1"/>
      <c r="F898" s="23"/>
      <c r="G898" s="23"/>
      <c r="H898" s="1"/>
      <c r="I898" s="60"/>
      <c r="K898" s="27"/>
    </row>
    <row r="899" spans="1:12">
      <c r="A899" s="5">
        <v>24</v>
      </c>
      <c r="B899" s="5" t="s">
        <v>49</v>
      </c>
      <c r="C899" s="5"/>
      <c r="D899" s="5"/>
      <c r="E899" s="6"/>
      <c r="F899" s="20"/>
      <c r="G899" s="20"/>
      <c r="H899" s="6"/>
      <c r="I899" s="60"/>
    </row>
    <row r="900" spans="1:12">
      <c r="A900" s="5"/>
      <c r="B900" s="5">
        <v>1</v>
      </c>
      <c r="C900" s="5" t="s">
        <v>5</v>
      </c>
      <c r="D900" s="5" t="s">
        <v>6</v>
      </c>
      <c r="E900" s="6">
        <v>62680901512</v>
      </c>
      <c r="F900" s="20"/>
      <c r="G900" s="20"/>
      <c r="H900" s="6">
        <f>E900+F900-G900</f>
        <v>62680901512</v>
      </c>
      <c r="I900" s="60"/>
    </row>
    <row r="901" spans="1:12">
      <c r="A901" s="5"/>
      <c r="B901" s="5">
        <v>2</v>
      </c>
      <c r="C901" s="5" t="s">
        <v>7</v>
      </c>
      <c r="D901" s="5" t="s">
        <v>8</v>
      </c>
      <c r="E901" s="6">
        <v>43054825245</v>
      </c>
      <c r="F901" s="38">
        <v>77315502</v>
      </c>
      <c r="G901" s="20"/>
      <c r="H901" s="6">
        <f t="shared" ref="H901:H903" si="29">E901+F901-G901</f>
        <v>43132140747</v>
      </c>
      <c r="I901" s="60"/>
      <c r="J901" s="14">
        <v>27</v>
      </c>
      <c r="K901" s="27"/>
      <c r="L901" s="17"/>
    </row>
    <row r="902" spans="1:12">
      <c r="A902" s="5"/>
      <c r="B902" s="5" t="s">
        <v>7</v>
      </c>
      <c r="C902" s="5"/>
      <c r="D902" s="5" t="s">
        <v>9</v>
      </c>
      <c r="E902" s="6">
        <v>3555800867.6500001</v>
      </c>
      <c r="F902" s="38">
        <v>764932.86</v>
      </c>
      <c r="G902" s="20"/>
      <c r="H902" s="6">
        <f t="shared" si="29"/>
        <v>3556565800.5100002</v>
      </c>
      <c r="I902" s="60"/>
      <c r="K902" s="29"/>
    </row>
    <row r="903" spans="1:12">
      <c r="A903" s="5"/>
      <c r="B903" s="5" t="s">
        <v>7</v>
      </c>
      <c r="C903" s="5"/>
      <c r="D903" s="5" t="s">
        <v>10</v>
      </c>
      <c r="E903" s="6">
        <v>26391380958.630001</v>
      </c>
      <c r="F903" s="38">
        <v>99220546.290000007</v>
      </c>
      <c r="G903" s="20"/>
      <c r="H903" s="6">
        <f t="shared" si="29"/>
        <v>26490601504.920002</v>
      </c>
      <c r="I903" s="60"/>
      <c r="K903" s="16"/>
    </row>
    <row r="904" spans="1:12">
      <c r="A904" s="5"/>
      <c r="B904" s="5">
        <v>3</v>
      </c>
      <c r="C904" s="5" t="s">
        <v>11</v>
      </c>
      <c r="D904" s="5" t="s">
        <v>12</v>
      </c>
      <c r="E904" s="6">
        <v>32153597690</v>
      </c>
      <c r="F904" s="20"/>
      <c r="G904" s="20"/>
      <c r="H904" s="6">
        <f t="shared" ref="H904:H915" si="30">E904+F904-G904</f>
        <v>32153597690</v>
      </c>
      <c r="I904" s="60"/>
      <c r="K904" s="27"/>
    </row>
    <row r="905" spans="1:12">
      <c r="A905" s="5"/>
      <c r="B905" s="5" t="s">
        <v>11</v>
      </c>
      <c r="C905" s="5"/>
      <c r="D905" s="5" t="s">
        <v>9</v>
      </c>
      <c r="E905" s="6">
        <v>641649953.79999995</v>
      </c>
      <c r="F905" s="20"/>
      <c r="G905" s="20"/>
      <c r="H905" s="6">
        <f t="shared" si="30"/>
        <v>641649953.79999995</v>
      </c>
      <c r="I905" s="60"/>
      <c r="K905" s="27"/>
    </row>
    <row r="906" spans="1:12">
      <c r="A906" s="5"/>
      <c r="B906" s="5" t="s">
        <v>11</v>
      </c>
      <c r="C906" s="5"/>
      <c r="D906" s="5" t="s">
        <v>10</v>
      </c>
      <c r="E906" s="6">
        <v>9008494298.2999992</v>
      </c>
      <c r="F906" s="20"/>
      <c r="G906" s="20"/>
      <c r="H906" s="6">
        <f t="shared" si="30"/>
        <v>9008494298.2999992</v>
      </c>
      <c r="I906" s="60"/>
      <c r="K906" s="27"/>
    </row>
    <row r="907" spans="1:12">
      <c r="A907" s="5"/>
      <c r="B907" s="5">
        <v>4</v>
      </c>
      <c r="C907" s="5" t="s">
        <v>13</v>
      </c>
      <c r="D907" s="5" t="s">
        <v>14</v>
      </c>
      <c r="E907" s="6">
        <v>2134920852</v>
      </c>
      <c r="F907" s="20"/>
      <c r="G907" s="20"/>
      <c r="H907" s="6">
        <f t="shared" si="30"/>
        <v>2134920852</v>
      </c>
      <c r="I907" s="60"/>
    </row>
    <row r="908" spans="1:12">
      <c r="A908" s="5"/>
      <c r="B908" s="5" t="s">
        <v>13</v>
      </c>
      <c r="C908" s="5"/>
      <c r="D908" s="5" t="s">
        <v>9</v>
      </c>
      <c r="E908" s="6">
        <v>54975373.800000004</v>
      </c>
      <c r="F908" s="20"/>
      <c r="G908" s="20"/>
      <c r="H908" s="6">
        <f t="shared" si="30"/>
        <v>54975373.800000004</v>
      </c>
      <c r="I908" s="60"/>
    </row>
    <row r="909" spans="1:12">
      <c r="A909" s="5"/>
      <c r="B909" s="5" t="s">
        <v>13</v>
      </c>
      <c r="C909" s="5"/>
      <c r="D909" s="5" t="s">
        <v>10</v>
      </c>
      <c r="E909" s="6">
        <v>732156189.88</v>
      </c>
      <c r="F909" s="20"/>
      <c r="G909" s="20"/>
      <c r="H909" s="6">
        <f t="shared" si="30"/>
        <v>732156189.88</v>
      </c>
      <c r="I909" s="60"/>
    </row>
    <row r="910" spans="1:12">
      <c r="A910" s="5"/>
      <c r="B910" s="5">
        <v>5</v>
      </c>
      <c r="C910" s="5" t="s">
        <v>15</v>
      </c>
      <c r="D910" s="5" t="s">
        <v>16</v>
      </c>
      <c r="E910" s="6">
        <v>706318600</v>
      </c>
      <c r="F910" s="20"/>
      <c r="G910" s="20"/>
      <c r="H910" s="6">
        <f t="shared" si="30"/>
        <v>706318600</v>
      </c>
      <c r="I910" s="60"/>
    </row>
    <row r="911" spans="1:12">
      <c r="A911" s="5"/>
      <c r="B911" s="5" t="s">
        <v>15</v>
      </c>
      <c r="C911" s="5"/>
      <c r="D911" s="5" t="s">
        <v>17</v>
      </c>
      <c r="E911" s="6">
        <v>8250000</v>
      </c>
      <c r="F911" s="20"/>
      <c r="G911" s="20"/>
      <c r="H911" s="6">
        <f t="shared" si="30"/>
        <v>8250000</v>
      </c>
      <c r="I911" s="60"/>
    </row>
    <row r="912" spans="1:12">
      <c r="A912" s="5"/>
      <c r="B912" s="5" t="s">
        <v>15</v>
      </c>
      <c r="C912" s="5"/>
      <c r="D912" s="5" t="s">
        <v>10</v>
      </c>
      <c r="E912" s="6">
        <v>481370000</v>
      </c>
      <c r="F912" s="20"/>
      <c r="G912" s="20"/>
      <c r="H912" s="6">
        <f t="shared" si="30"/>
        <v>481370000</v>
      </c>
      <c r="I912" s="60"/>
    </row>
    <row r="913" spans="1:9">
      <c r="A913" s="5"/>
      <c r="B913" s="5">
        <v>6</v>
      </c>
      <c r="C913" s="5" t="s">
        <v>18</v>
      </c>
      <c r="D913" s="5" t="s">
        <v>19</v>
      </c>
      <c r="E913" s="6">
        <v>42941760</v>
      </c>
      <c r="F913" s="20"/>
      <c r="G913" s="20"/>
      <c r="H913" s="6">
        <f t="shared" si="30"/>
        <v>42941760</v>
      </c>
      <c r="I913" s="60"/>
    </row>
    <row r="914" spans="1:9">
      <c r="A914" s="5"/>
      <c r="B914" s="5" t="s">
        <v>18</v>
      </c>
      <c r="C914" s="5"/>
      <c r="D914" s="5" t="s">
        <v>17</v>
      </c>
      <c r="E914" s="6">
        <v>0</v>
      </c>
      <c r="F914" s="20"/>
      <c r="G914" s="20"/>
      <c r="H914" s="6">
        <f t="shared" si="30"/>
        <v>0</v>
      </c>
      <c r="I914" s="60"/>
    </row>
    <row r="915" spans="1:9">
      <c r="A915" s="5"/>
      <c r="B915" s="5" t="s">
        <v>18</v>
      </c>
      <c r="C915" s="5"/>
      <c r="D915" s="5" t="s">
        <v>10</v>
      </c>
      <c r="E915" s="6">
        <v>0</v>
      </c>
      <c r="F915" s="20"/>
      <c r="G915" s="20"/>
      <c r="H915" s="6">
        <f t="shared" si="30"/>
        <v>0</v>
      </c>
      <c r="I915" s="60"/>
    </row>
    <row r="916" spans="1:9">
      <c r="A916" s="5">
        <v>1</v>
      </c>
      <c r="B916" s="5" t="s">
        <v>20</v>
      </c>
      <c r="C916" s="5"/>
      <c r="D916" s="5" t="s">
        <v>21</v>
      </c>
      <c r="E916" s="6">
        <f>E900+E901+E904+E907+E910+E913</f>
        <v>140773505659</v>
      </c>
      <c r="F916" s="20"/>
      <c r="G916" s="20"/>
      <c r="H916" s="6">
        <f>H900+H901+H904+H907+H910+H913</f>
        <v>140850821161</v>
      </c>
      <c r="I916" s="60"/>
    </row>
    <row r="917" spans="1:9">
      <c r="A917" s="5">
        <v>1</v>
      </c>
      <c r="B917" s="5" t="s">
        <v>20</v>
      </c>
      <c r="C917" s="5"/>
      <c r="D917" s="5" t="s">
        <v>22</v>
      </c>
      <c r="E917" s="6">
        <f>E903+E906+E909+E912+E915</f>
        <v>36613401446.809998</v>
      </c>
      <c r="F917" s="20"/>
      <c r="G917" s="20"/>
      <c r="H917" s="6">
        <f>H903+H906+H909+H912+H915</f>
        <v>36712621993.099998</v>
      </c>
      <c r="I917" s="60"/>
    </row>
    <row r="918" spans="1:9">
      <c r="A918" s="5">
        <v>1</v>
      </c>
      <c r="B918" s="5" t="s">
        <v>20</v>
      </c>
      <c r="C918" s="5"/>
      <c r="D918" s="5" t="s">
        <v>23</v>
      </c>
      <c r="E918" s="6">
        <f>E916-E917</f>
        <v>104160104212.19</v>
      </c>
      <c r="F918" s="20"/>
      <c r="G918" s="20"/>
      <c r="H918" s="6">
        <f>H916-H917</f>
        <v>104138199167.89999</v>
      </c>
      <c r="I918" s="60"/>
    </row>
    <row r="919" spans="1:9">
      <c r="A919" s="5"/>
      <c r="B919" s="5">
        <v>7</v>
      </c>
      <c r="C919" s="5"/>
      <c r="D919" s="5" t="s">
        <v>24</v>
      </c>
      <c r="E919" s="6">
        <v>0</v>
      </c>
      <c r="F919" s="20"/>
      <c r="G919" s="20"/>
      <c r="H919" s="6">
        <v>0</v>
      </c>
      <c r="I919" s="60"/>
    </row>
    <row r="920" spans="1:9">
      <c r="A920" s="5"/>
      <c r="B920" s="5" t="s">
        <v>25</v>
      </c>
      <c r="C920" s="5"/>
      <c r="D920" s="5" t="s">
        <v>26</v>
      </c>
      <c r="E920" s="6">
        <v>0</v>
      </c>
      <c r="F920" s="20"/>
      <c r="G920" s="20"/>
      <c r="H920" s="6">
        <v>0</v>
      </c>
      <c r="I920" s="60"/>
    </row>
    <row r="921" spans="1:9">
      <c r="A921" s="5"/>
      <c r="B921" s="5" t="s">
        <v>25</v>
      </c>
      <c r="C921" s="5"/>
      <c r="D921" s="5" t="s">
        <v>17</v>
      </c>
      <c r="E921" s="6">
        <v>0</v>
      </c>
      <c r="F921" s="20"/>
      <c r="G921" s="20"/>
      <c r="H921" s="6">
        <v>0</v>
      </c>
      <c r="I921" s="60"/>
    </row>
    <row r="922" spans="1:9">
      <c r="A922" s="5"/>
      <c r="B922" s="5" t="s">
        <v>25</v>
      </c>
      <c r="C922" s="5"/>
      <c r="D922" s="5" t="s">
        <v>10</v>
      </c>
      <c r="E922" s="6">
        <v>0</v>
      </c>
      <c r="F922" s="20"/>
      <c r="G922" s="20"/>
      <c r="H922" s="6">
        <v>0</v>
      </c>
      <c r="I922" s="60"/>
    </row>
    <row r="923" spans="1:9">
      <c r="A923" s="5"/>
      <c r="B923" s="5" t="s">
        <v>27</v>
      </c>
      <c r="C923" s="5"/>
      <c r="D923" s="5" t="s">
        <v>28</v>
      </c>
      <c r="E923" s="6">
        <v>182452223</v>
      </c>
      <c r="F923" s="20"/>
      <c r="G923" s="20"/>
      <c r="H923" s="6">
        <v>182452223</v>
      </c>
      <c r="I923" s="60"/>
    </row>
    <row r="924" spans="1:9">
      <c r="A924" s="5"/>
      <c r="B924" s="5" t="s">
        <v>27</v>
      </c>
      <c r="C924" s="5"/>
      <c r="D924" s="5" t="s">
        <v>17</v>
      </c>
      <c r="E924" s="6">
        <v>29315000</v>
      </c>
      <c r="F924" s="20"/>
      <c r="G924" s="20"/>
      <c r="H924" s="6">
        <v>29315000</v>
      </c>
      <c r="I924" s="60"/>
    </row>
    <row r="925" spans="1:9">
      <c r="A925" s="5"/>
      <c r="B925" s="5" t="s">
        <v>27</v>
      </c>
      <c r="C925" s="5"/>
      <c r="D925" s="5" t="s">
        <v>10</v>
      </c>
      <c r="E925" s="6">
        <v>76247223</v>
      </c>
      <c r="F925" s="20"/>
      <c r="G925" s="20"/>
      <c r="H925" s="6">
        <v>76247223</v>
      </c>
      <c r="I925" s="60"/>
    </row>
    <row r="926" spans="1:9">
      <c r="A926" s="5"/>
      <c r="B926" s="5" t="s">
        <v>29</v>
      </c>
      <c r="C926" s="5"/>
      <c r="D926" s="5" t="s">
        <v>30</v>
      </c>
      <c r="E926" s="6">
        <v>142830000</v>
      </c>
      <c r="F926" s="20"/>
      <c r="G926" s="20"/>
      <c r="H926" s="6">
        <v>142830000</v>
      </c>
      <c r="I926" s="60"/>
    </row>
    <row r="927" spans="1:9">
      <c r="A927" s="5"/>
      <c r="B927" s="5" t="s">
        <v>29</v>
      </c>
      <c r="C927" s="5"/>
      <c r="D927" s="5" t="s">
        <v>17</v>
      </c>
      <c r="E927" s="6">
        <v>0</v>
      </c>
      <c r="F927" s="20"/>
      <c r="G927" s="20"/>
      <c r="H927" s="6">
        <v>0</v>
      </c>
      <c r="I927" s="60"/>
    </row>
    <row r="928" spans="1:9">
      <c r="A928" s="5"/>
      <c r="B928" s="5" t="s">
        <v>29</v>
      </c>
      <c r="C928" s="5"/>
      <c r="D928" s="5" t="s">
        <v>10</v>
      </c>
      <c r="E928" s="6">
        <v>142440000</v>
      </c>
      <c r="F928" s="20"/>
      <c r="G928" s="20"/>
      <c r="H928" s="6">
        <v>142440000</v>
      </c>
      <c r="I928" s="60"/>
    </row>
    <row r="929" spans="1:9">
      <c r="A929" s="5"/>
      <c r="B929" s="5" t="s">
        <v>31</v>
      </c>
      <c r="C929" s="5"/>
      <c r="D929" s="5" t="s">
        <v>32</v>
      </c>
      <c r="E929" s="6">
        <v>0</v>
      </c>
      <c r="F929" s="20"/>
      <c r="G929" s="20"/>
      <c r="H929" s="6">
        <v>0</v>
      </c>
      <c r="I929" s="60"/>
    </row>
    <row r="930" spans="1:9">
      <c r="A930" s="5"/>
      <c r="B930" s="5" t="s">
        <v>31</v>
      </c>
      <c r="C930" s="5"/>
      <c r="D930" s="5" t="s">
        <v>17</v>
      </c>
      <c r="E930" s="6">
        <v>0</v>
      </c>
      <c r="F930" s="20"/>
      <c r="G930" s="20"/>
      <c r="H930" s="6">
        <v>0</v>
      </c>
      <c r="I930" s="60"/>
    </row>
    <row r="931" spans="1:9">
      <c r="A931" s="5"/>
      <c r="B931" s="5" t="s">
        <v>31</v>
      </c>
      <c r="C931" s="5"/>
      <c r="D931" s="5" t="s">
        <v>10</v>
      </c>
      <c r="E931" s="6">
        <v>0</v>
      </c>
      <c r="F931" s="20"/>
      <c r="G931" s="20"/>
      <c r="H931" s="6">
        <v>0</v>
      </c>
      <c r="I931" s="60"/>
    </row>
    <row r="932" spans="1:9">
      <c r="A932" s="5">
        <v>2</v>
      </c>
      <c r="B932" s="5" t="s">
        <v>20</v>
      </c>
      <c r="C932" s="5"/>
      <c r="D932" s="5" t="s">
        <v>33</v>
      </c>
      <c r="E932" s="6">
        <f>E920+E923+E926+E929</f>
        <v>325282223</v>
      </c>
      <c r="F932" s="20"/>
      <c r="G932" s="20"/>
      <c r="H932" s="6">
        <f>H920+H923+H926+H929</f>
        <v>325282223</v>
      </c>
      <c r="I932" s="60"/>
    </row>
    <row r="933" spans="1:9">
      <c r="A933" s="5">
        <v>2</v>
      </c>
      <c r="B933" s="5" t="s">
        <v>20</v>
      </c>
      <c r="C933" s="5"/>
      <c r="D933" s="5" t="s">
        <v>132</v>
      </c>
      <c r="E933" s="6">
        <f>E922+E925+E928+E931</f>
        <v>218687223</v>
      </c>
      <c r="F933" s="20"/>
      <c r="G933" s="20"/>
      <c r="H933" s="6">
        <f>H922+H925+H928+H931</f>
        <v>218687223</v>
      </c>
      <c r="I933" s="60"/>
    </row>
    <row r="934" spans="1:9">
      <c r="A934" s="5">
        <v>2</v>
      </c>
      <c r="B934" s="5" t="s">
        <v>20</v>
      </c>
      <c r="C934" s="5"/>
      <c r="D934" s="5" t="s">
        <v>34</v>
      </c>
      <c r="E934" s="6">
        <f>E932-E933</f>
        <v>106595000</v>
      </c>
      <c r="F934" s="20"/>
      <c r="G934" s="20"/>
      <c r="H934" s="6">
        <f>H932-H933</f>
        <v>106595000</v>
      </c>
      <c r="I934" s="60"/>
    </row>
    <row r="935" spans="1:9">
      <c r="A935" s="5"/>
      <c r="B935" s="5"/>
      <c r="C935" s="5"/>
      <c r="D935" s="5"/>
      <c r="E935" s="6"/>
      <c r="F935" s="20"/>
      <c r="G935" s="20"/>
      <c r="H935" s="6"/>
      <c r="I935" s="60"/>
    </row>
    <row r="936" spans="1:9">
      <c r="A936" s="5">
        <v>25</v>
      </c>
      <c r="B936" s="5" t="s">
        <v>50</v>
      </c>
      <c r="C936" s="5"/>
      <c r="D936" s="5"/>
      <c r="E936" s="6"/>
      <c r="F936" s="20"/>
      <c r="G936" s="20"/>
      <c r="H936" s="6"/>
      <c r="I936" s="60"/>
    </row>
    <row r="937" spans="1:9">
      <c r="A937" s="5"/>
      <c r="B937" s="5">
        <v>1</v>
      </c>
      <c r="C937" s="5" t="s">
        <v>5</v>
      </c>
      <c r="D937" s="5" t="s">
        <v>6</v>
      </c>
      <c r="E937" s="6">
        <v>1514000000</v>
      </c>
      <c r="F937" s="20"/>
      <c r="G937" s="20"/>
      <c r="H937" s="6">
        <f>E937+F937-G937</f>
        <v>1514000000</v>
      </c>
      <c r="I937" s="60"/>
    </row>
    <row r="938" spans="1:9">
      <c r="A938" s="5"/>
      <c r="B938" s="5">
        <v>2</v>
      </c>
      <c r="C938" s="5" t="s">
        <v>7</v>
      </c>
      <c r="D938" s="5" t="s">
        <v>8</v>
      </c>
      <c r="E938" s="6">
        <v>8787561334</v>
      </c>
      <c r="F938" s="20"/>
      <c r="G938" s="20"/>
      <c r="H938" s="6">
        <f t="shared" ref="H938:H952" si="31">E938+F938-G938</f>
        <v>8787561334</v>
      </c>
      <c r="I938" s="60"/>
    </row>
    <row r="939" spans="1:9">
      <c r="A939" s="5"/>
      <c r="B939" s="5" t="s">
        <v>7</v>
      </c>
      <c r="C939" s="5"/>
      <c r="D939" s="5" t="s">
        <v>9</v>
      </c>
      <c r="E939" s="6">
        <v>1184341381.5699999</v>
      </c>
      <c r="F939" s="20"/>
      <c r="G939" s="20"/>
      <c r="H939" s="6">
        <f t="shared" si="31"/>
        <v>1184341381.5699999</v>
      </c>
      <c r="I939" s="60"/>
    </row>
    <row r="940" spans="1:9">
      <c r="A940" s="5"/>
      <c r="B940" s="5" t="s">
        <v>7</v>
      </c>
      <c r="C940" s="5"/>
      <c r="D940" s="5" t="s">
        <v>10</v>
      </c>
      <c r="E940" s="6">
        <v>4889750987.5300016</v>
      </c>
      <c r="F940" s="20"/>
      <c r="G940" s="20"/>
      <c r="H940" s="6">
        <f t="shared" si="31"/>
        <v>4889750987.5300016</v>
      </c>
      <c r="I940" s="60"/>
    </row>
    <row r="941" spans="1:9">
      <c r="A941" s="5"/>
      <c r="B941" s="5">
        <v>3</v>
      </c>
      <c r="C941" s="5" t="s">
        <v>11</v>
      </c>
      <c r="D941" s="5" t="s">
        <v>12</v>
      </c>
      <c r="E941" s="6">
        <v>10273715000</v>
      </c>
      <c r="F941" s="20"/>
      <c r="G941" s="20"/>
      <c r="H941" s="6">
        <f t="shared" si="31"/>
        <v>10273715000</v>
      </c>
      <c r="I941" s="60"/>
    </row>
    <row r="942" spans="1:9">
      <c r="A942" s="5"/>
      <c r="B942" s="5" t="s">
        <v>11</v>
      </c>
      <c r="C942" s="5"/>
      <c r="D942" s="5" t="s">
        <v>9</v>
      </c>
      <c r="E942" s="6">
        <v>185771574</v>
      </c>
      <c r="F942" s="20"/>
      <c r="G942" s="20"/>
      <c r="H942" s="6">
        <f t="shared" si="31"/>
        <v>185771574</v>
      </c>
      <c r="I942" s="60"/>
    </row>
    <row r="943" spans="1:9">
      <c r="A943" s="5"/>
      <c r="B943" s="5" t="s">
        <v>11</v>
      </c>
      <c r="C943" s="5"/>
      <c r="D943" s="5" t="s">
        <v>10</v>
      </c>
      <c r="E943" s="6">
        <v>1451514634.73</v>
      </c>
      <c r="F943" s="20"/>
      <c r="G943" s="20"/>
      <c r="H943" s="6">
        <f t="shared" si="31"/>
        <v>1451514634.73</v>
      </c>
      <c r="I943" s="60"/>
    </row>
    <row r="944" spans="1:9">
      <c r="A944" s="5"/>
      <c r="B944" s="5">
        <v>4</v>
      </c>
      <c r="C944" s="5" t="s">
        <v>13</v>
      </c>
      <c r="D944" s="5" t="s">
        <v>14</v>
      </c>
      <c r="E944" s="6">
        <v>67200000</v>
      </c>
      <c r="F944" s="20"/>
      <c r="G944" s="20"/>
      <c r="H944" s="6">
        <f t="shared" si="31"/>
        <v>67200000</v>
      </c>
      <c r="I944" s="60"/>
    </row>
    <row r="945" spans="1:9">
      <c r="A945" s="5"/>
      <c r="B945" s="5" t="s">
        <v>13</v>
      </c>
      <c r="C945" s="5"/>
      <c r="D945" s="5" t="s">
        <v>9</v>
      </c>
      <c r="E945" s="6">
        <v>3360000</v>
      </c>
      <c r="F945" s="20"/>
      <c r="G945" s="20"/>
      <c r="H945" s="6">
        <f t="shared" si="31"/>
        <v>3360000</v>
      </c>
      <c r="I945" s="60"/>
    </row>
    <row r="946" spans="1:9">
      <c r="A946" s="5"/>
      <c r="B946" s="5" t="s">
        <v>13</v>
      </c>
      <c r="C946" s="5"/>
      <c r="D946" s="5" t="s">
        <v>10</v>
      </c>
      <c r="E946" s="6">
        <v>26330000</v>
      </c>
      <c r="F946" s="20"/>
      <c r="G946" s="20"/>
      <c r="H946" s="6">
        <f t="shared" si="31"/>
        <v>26330000</v>
      </c>
      <c r="I946" s="60"/>
    </row>
    <row r="947" spans="1:9">
      <c r="A947" s="5"/>
      <c r="B947" s="5">
        <v>5</v>
      </c>
      <c r="C947" s="5" t="s">
        <v>15</v>
      </c>
      <c r="D947" s="5" t="s">
        <v>16</v>
      </c>
      <c r="E947" s="6">
        <v>82892700</v>
      </c>
      <c r="F947" s="20"/>
      <c r="G947" s="20"/>
      <c r="H947" s="6">
        <f t="shared" si="31"/>
        <v>82892700</v>
      </c>
      <c r="I947" s="60"/>
    </row>
    <row r="948" spans="1:9">
      <c r="A948" s="5"/>
      <c r="B948" s="5" t="s">
        <v>15</v>
      </c>
      <c r="C948" s="5"/>
      <c r="D948" s="5" t="s">
        <v>9</v>
      </c>
      <c r="E948" s="6">
        <v>0</v>
      </c>
      <c r="F948" s="20"/>
      <c r="G948" s="20"/>
      <c r="H948" s="6">
        <f t="shared" si="31"/>
        <v>0</v>
      </c>
      <c r="I948" s="60"/>
    </row>
    <row r="949" spans="1:9">
      <c r="A949" s="5"/>
      <c r="B949" s="5" t="s">
        <v>15</v>
      </c>
      <c r="C949" s="5"/>
      <c r="D949" s="5" t="s">
        <v>10</v>
      </c>
      <c r="E949" s="6">
        <v>18700000</v>
      </c>
      <c r="F949" s="20"/>
      <c r="G949" s="20"/>
      <c r="H949" s="6">
        <f t="shared" si="31"/>
        <v>18700000</v>
      </c>
      <c r="I949" s="60"/>
    </row>
    <row r="950" spans="1:9">
      <c r="A950" s="5"/>
      <c r="B950" s="5">
        <v>6</v>
      </c>
      <c r="C950" s="5" t="s">
        <v>18</v>
      </c>
      <c r="D950" s="5" t="s">
        <v>19</v>
      </c>
      <c r="E950" s="6">
        <v>0</v>
      </c>
      <c r="F950" s="20"/>
      <c r="G950" s="20"/>
      <c r="H950" s="6">
        <f t="shared" si="31"/>
        <v>0</v>
      </c>
      <c r="I950" s="60"/>
    </row>
    <row r="951" spans="1:9">
      <c r="A951" s="5"/>
      <c r="B951" s="5" t="s">
        <v>18</v>
      </c>
      <c r="C951" s="5"/>
      <c r="D951" s="5" t="s">
        <v>9</v>
      </c>
      <c r="E951" s="6">
        <v>0</v>
      </c>
      <c r="F951" s="20"/>
      <c r="G951" s="20"/>
      <c r="H951" s="6">
        <f t="shared" si="31"/>
        <v>0</v>
      </c>
      <c r="I951" s="60"/>
    </row>
    <row r="952" spans="1:9">
      <c r="A952" s="5"/>
      <c r="B952" s="5" t="s">
        <v>18</v>
      </c>
      <c r="C952" s="5"/>
      <c r="D952" s="5" t="s">
        <v>10</v>
      </c>
      <c r="E952" s="6">
        <v>0</v>
      </c>
      <c r="F952" s="20"/>
      <c r="G952" s="20"/>
      <c r="H952" s="6">
        <f t="shared" si="31"/>
        <v>0</v>
      </c>
      <c r="I952" s="60"/>
    </row>
    <row r="953" spans="1:9">
      <c r="A953" s="5">
        <v>1</v>
      </c>
      <c r="B953" s="5" t="s">
        <v>20</v>
      </c>
      <c r="C953" s="5"/>
      <c r="D953" s="5" t="s">
        <v>21</v>
      </c>
      <c r="E953" s="6">
        <f>E937+E938+E941+E944+E947+E950</f>
        <v>20725369034</v>
      </c>
      <c r="F953" s="20"/>
      <c r="G953" s="20"/>
      <c r="H953" s="6">
        <f>H937+H938+H941+H944+H947+H950</f>
        <v>20725369034</v>
      </c>
      <c r="I953" s="60"/>
    </row>
    <row r="954" spans="1:9">
      <c r="A954" s="5">
        <v>1</v>
      </c>
      <c r="B954" s="5" t="s">
        <v>20</v>
      </c>
      <c r="C954" s="5"/>
      <c r="D954" s="5" t="s">
        <v>22</v>
      </c>
      <c r="E954" s="6">
        <f>E940+E943+E946+E949+E952</f>
        <v>6386295622.2600021</v>
      </c>
      <c r="F954" s="20"/>
      <c r="G954" s="20"/>
      <c r="H954" s="6">
        <f>H940+H943+H946+H949+H952</f>
        <v>6386295622.2600021</v>
      </c>
      <c r="I954" s="60"/>
    </row>
    <row r="955" spans="1:9">
      <c r="A955" s="5">
        <v>1</v>
      </c>
      <c r="B955" s="5" t="s">
        <v>20</v>
      </c>
      <c r="C955" s="5"/>
      <c r="D955" s="5" t="s">
        <v>23</v>
      </c>
      <c r="E955" s="6">
        <f>E953-E954</f>
        <v>14339073411.739998</v>
      </c>
      <c r="F955" s="20"/>
      <c r="G955" s="20"/>
      <c r="H955" s="6">
        <f>H953-H954</f>
        <v>14339073411.739998</v>
      </c>
      <c r="I955" s="60"/>
    </row>
    <row r="956" spans="1:9">
      <c r="A956" s="5"/>
      <c r="B956" s="5">
        <v>7</v>
      </c>
      <c r="C956" s="5"/>
      <c r="D956" s="5" t="s">
        <v>24</v>
      </c>
      <c r="E956" s="6"/>
      <c r="F956" s="20"/>
      <c r="G956" s="20"/>
      <c r="H956" s="6"/>
      <c r="I956" s="60"/>
    </row>
    <row r="957" spans="1:9">
      <c r="A957" s="5"/>
      <c r="B957" s="5" t="s">
        <v>25</v>
      </c>
      <c r="C957" s="5"/>
      <c r="D957" s="5" t="s">
        <v>26</v>
      </c>
      <c r="E957" s="6">
        <v>0</v>
      </c>
      <c r="F957" s="20"/>
      <c r="G957" s="20"/>
      <c r="H957" s="6">
        <v>0</v>
      </c>
      <c r="I957" s="60"/>
    </row>
    <row r="958" spans="1:9">
      <c r="A958" s="5"/>
      <c r="B958" s="5" t="s">
        <v>25</v>
      </c>
      <c r="C958" s="5"/>
      <c r="D958" s="5" t="s">
        <v>9</v>
      </c>
      <c r="E958" s="6">
        <v>0</v>
      </c>
      <c r="F958" s="20"/>
      <c r="G958" s="20"/>
      <c r="H958" s="6">
        <v>0</v>
      </c>
      <c r="I958" s="60"/>
    </row>
    <row r="959" spans="1:9">
      <c r="A959" s="5"/>
      <c r="B959" s="5" t="s">
        <v>25</v>
      </c>
      <c r="C959" s="5"/>
      <c r="D959" s="5" t="s">
        <v>10</v>
      </c>
      <c r="E959" s="6">
        <v>0</v>
      </c>
      <c r="F959" s="20"/>
      <c r="G959" s="20"/>
      <c r="H959" s="6">
        <v>0</v>
      </c>
      <c r="I959" s="60"/>
    </row>
    <row r="960" spans="1:9">
      <c r="A960" s="5"/>
      <c r="B960" s="5" t="s">
        <v>27</v>
      </c>
      <c r="C960" s="5"/>
      <c r="D960" s="5" t="s">
        <v>28</v>
      </c>
      <c r="E960" s="6">
        <v>5250000</v>
      </c>
      <c r="F960" s="20"/>
      <c r="G960" s="20"/>
      <c r="H960" s="6">
        <v>5250000</v>
      </c>
      <c r="I960" s="60"/>
    </row>
    <row r="961" spans="1:9">
      <c r="A961" s="5"/>
      <c r="B961" s="5" t="s">
        <v>27</v>
      </c>
      <c r="C961" s="5"/>
      <c r="D961" s="5" t="s">
        <v>9</v>
      </c>
      <c r="E961" s="6">
        <v>0</v>
      </c>
      <c r="F961" s="20"/>
      <c r="G961" s="20"/>
      <c r="H961" s="6">
        <v>0</v>
      </c>
      <c r="I961" s="56"/>
    </row>
    <row r="962" spans="1:9">
      <c r="A962" s="5"/>
      <c r="B962" s="5" t="s">
        <v>27</v>
      </c>
      <c r="C962" s="5"/>
      <c r="D962" s="5" t="s">
        <v>10</v>
      </c>
      <c r="E962" s="6">
        <v>5250000</v>
      </c>
      <c r="F962" s="20"/>
      <c r="G962" s="20"/>
      <c r="H962" s="6">
        <v>5250000</v>
      </c>
      <c r="I962" s="60"/>
    </row>
    <row r="963" spans="1:9">
      <c r="A963" s="5"/>
      <c r="B963" s="5" t="s">
        <v>29</v>
      </c>
      <c r="C963" s="5"/>
      <c r="D963" s="5" t="s">
        <v>30</v>
      </c>
      <c r="E963" s="6">
        <v>249572325</v>
      </c>
      <c r="F963" s="20"/>
      <c r="G963" s="20"/>
      <c r="H963" s="6">
        <v>249572325</v>
      </c>
      <c r="I963" s="60"/>
    </row>
    <row r="964" spans="1:9">
      <c r="A964" s="5"/>
      <c r="B964" s="5" t="s">
        <v>29</v>
      </c>
      <c r="C964" s="5"/>
      <c r="D964" s="5" t="s">
        <v>9</v>
      </c>
      <c r="E964" s="6">
        <v>0</v>
      </c>
      <c r="F964" s="20"/>
      <c r="G964" s="20"/>
      <c r="H964" s="6">
        <v>0</v>
      </c>
      <c r="I964" s="60"/>
    </row>
    <row r="965" spans="1:9">
      <c r="A965" s="5"/>
      <c r="B965" s="5" t="s">
        <v>29</v>
      </c>
      <c r="C965" s="5"/>
      <c r="D965" s="5" t="s">
        <v>10</v>
      </c>
      <c r="E965" s="6">
        <v>244894825</v>
      </c>
      <c r="F965" s="20"/>
      <c r="G965" s="20"/>
      <c r="H965" s="6">
        <v>244894825</v>
      </c>
      <c r="I965" s="60"/>
    </row>
    <row r="966" spans="1:9">
      <c r="A966" s="5"/>
      <c r="B966" s="5" t="s">
        <v>31</v>
      </c>
      <c r="C966" s="5"/>
      <c r="D966" s="5" t="s">
        <v>32</v>
      </c>
      <c r="E966" s="6">
        <v>0</v>
      </c>
      <c r="F966" s="20"/>
      <c r="G966" s="20"/>
      <c r="H966" s="6">
        <v>0</v>
      </c>
      <c r="I966" s="60"/>
    </row>
    <row r="967" spans="1:9">
      <c r="A967" s="5"/>
      <c r="B967" s="5" t="s">
        <v>31</v>
      </c>
      <c r="C967" s="5"/>
      <c r="D967" s="5" t="s">
        <v>9</v>
      </c>
      <c r="E967" s="6">
        <v>0</v>
      </c>
      <c r="F967" s="20"/>
      <c r="G967" s="20"/>
      <c r="H967" s="6">
        <v>0</v>
      </c>
      <c r="I967" s="60"/>
    </row>
    <row r="968" spans="1:9">
      <c r="A968" s="5"/>
      <c r="B968" s="5" t="s">
        <v>31</v>
      </c>
      <c r="C968" s="5"/>
      <c r="D968" s="5" t="s">
        <v>10</v>
      </c>
      <c r="E968" s="6">
        <v>0</v>
      </c>
      <c r="F968" s="20"/>
      <c r="G968" s="20"/>
      <c r="H968" s="6">
        <v>0</v>
      </c>
      <c r="I968" s="60"/>
    </row>
    <row r="969" spans="1:9">
      <c r="A969" s="5">
        <v>2</v>
      </c>
      <c r="B969" s="5" t="s">
        <v>20</v>
      </c>
      <c r="C969" s="5"/>
      <c r="D969" s="5" t="s">
        <v>33</v>
      </c>
      <c r="E969" s="6">
        <f>E957+E960+E963+E966</f>
        <v>254822325</v>
      </c>
      <c r="F969" s="20"/>
      <c r="G969" s="20"/>
      <c r="H969" s="6">
        <f>H957+H960+H963+H966</f>
        <v>254822325</v>
      </c>
      <c r="I969" s="60"/>
    </row>
    <row r="970" spans="1:9">
      <c r="A970" s="5">
        <v>2</v>
      </c>
      <c r="B970" s="5" t="s">
        <v>20</v>
      </c>
      <c r="C970" s="5"/>
      <c r="D970" s="5" t="s">
        <v>132</v>
      </c>
      <c r="E970" s="6">
        <f>E959+E962+E965+E968</f>
        <v>250144825</v>
      </c>
      <c r="F970" s="20"/>
      <c r="G970" s="20"/>
      <c r="H970" s="6">
        <f>H959+H962+H965+H968</f>
        <v>250144825</v>
      </c>
      <c r="I970" s="60"/>
    </row>
    <row r="971" spans="1:9">
      <c r="A971" s="5">
        <v>2</v>
      </c>
      <c r="B971" s="5" t="s">
        <v>20</v>
      </c>
      <c r="C971" s="5"/>
      <c r="D971" s="5" t="s">
        <v>34</v>
      </c>
      <c r="E971" s="6">
        <f>E969-E970</f>
        <v>4677500</v>
      </c>
      <c r="F971" s="20"/>
      <c r="G971" s="20"/>
      <c r="H971" s="6">
        <f>H969-H970</f>
        <v>4677500</v>
      </c>
      <c r="I971" s="60"/>
    </row>
    <row r="972" spans="1:9">
      <c r="A972" s="1"/>
      <c r="B972" s="1"/>
      <c r="C972" s="1"/>
      <c r="D972" s="1"/>
      <c r="E972" s="1"/>
      <c r="F972" s="23"/>
      <c r="G972" s="23"/>
      <c r="H972" s="1"/>
      <c r="I972" s="60"/>
    </row>
    <row r="973" spans="1:9">
      <c r="A973" s="5">
        <v>26</v>
      </c>
      <c r="B973" s="5" t="s">
        <v>115</v>
      </c>
      <c r="C973" s="5"/>
      <c r="D973" s="5"/>
      <c r="E973" s="6"/>
      <c r="F973" s="20"/>
      <c r="G973" s="20"/>
      <c r="H973" s="6"/>
      <c r="I973" s="60"/>
    </row>
    <row r="974" spans="1:9">
      <c r="A974" s="5"/>
      <c r="B974" s="5">
        <v>1</v>
      </c>
      <c r="C974" s="5" t="s">
        <v>5</v>
      </c>
      <c r="D974" s="5" t="s">
        <v>6</v>
      </c>
      <c r="E974" s="6">
        <v>102600000</v>
      </c>
      <c r="F974" s="20"/>
      <c r="G974" s="20"/>
      <c r="H974" s="6">
        <f>E974+F974-G974</f>
        <v>102600000</v>
      </c>
      <c r="I974" s="60"/>
    </row>
    <row r="975" spans="1:9">
      <c r="A975" s="5"/>
      <c r="B975" s="5">
        <v>2</v>
      </c>
      <c r="C975" s="5" t="s">
        <v>7</v>
      </c>
      <c r="D975" s="5" t="s">
        <v>8</v>
      </c>
      <c r="E975" s="6">
        <v>2725732505</v>
      </c>
      <c r="F975" s="20"/>
      <c r="G975" s="20"/>
      <c r="H975" s="6">
        <f t="shared" ref="H975:H989" si="32">E975+F975-G975</f>
        <v>2725732505</v>
      </c>
      <c r="I975" s="60"/>
    </row>
    <row r="976" spans="1:9">
      <c r="A976" s="5"/>
      <c r="B976" s="5" t="s">
        <v>7</v>
      </c>
      <c r="C976" s="5"/>
      <c r="D976" s="5" t="s">
        <v>9</v>
      </c>
      <c r="E976" s="6">
        <v>305370415.69999999</v>
      </c>
      <c r="F976" s="20"/>
      <c r="G976" s="20"/>
      <c r="H976" s="6">
        <f t="shared" si="32"/>
        <v>305370415.69999999</v>
      </c>
      <c r="I976" s="60"/>
    </row>
    <row r="977" spans="1:9">
      <c r="A977" s="5"/>
      <c r="B977" s="5" t="s">
        <v>7</v>
      </c>
      <c r="C977" s="5"/>
      <c r="D977" s="5" t="s">
        <v>10</v>
      </c>
      <c r="E977" s="6">
        <v>2232249364.6700001</v>
      </c>
      <c r="F977" s="20"/>
      <c r="G977" s="20"/>
      <c r="H977" s="6">
        <f t="shared" si="32"/>
        <v>2232249364.6700001</v>
      </c>
      <c r="I977" s="60"/>
    </row>
    <row r="978" spans="1:9">
      <c r="A978" s="5"/>
      <c r="B978" s="5">
        <v>3</v>
      </c>
      <c r="C978" s="5" t="s">
        <v>11</v>
      </c>
      <c r="D978" s="5" t="s">
        <v>12</v>
      </c>
      <c r="E978" s="6">
        <v>369149965</v>
      </c>
      <c r="F978" s="20"/>
      <c r="G978" s="20"/>
      <c r="H978" s="6">
        <f t="shared" si="32"/>
        <v>369149965</v>
      </c>
      <c r="I978" s="60"/>
    </row>
    <row r="979" spans="1:9">
      <c r="A979" s="5"/>
      <c r="B979" s="5" t="s">
        <v>11</v>
      </c>
      <c r="C979" s="5"/>
      <c r="D979" s="5" t="s">
        <v>9</v>
      </c>
      <c r="E979" s="6">
        <v>7382999.3000000007</v>
      </c>
      <c r="F979" s="20"/>
      <c r="G979" s="20"/>
      <c r="H979" s="6">
        <f t="shared" si="32"/>
        <v>7382999.3000000007</v>
      </c>
      <c r="I979" s="60"/>
    </row>
    <row r="980" spans="1:9">
      <c r="A980" s="5"/>
      <c r="B980" s="5" t="s">
        <v>11</v>
      </c>
      <c r="C980" s="5"/>
      <c r="D980" s="5" t="s">
        <v>10</v>
      </c>
      <c r="E980" s="6">
        <v>144696009.5</v>
      </c>
      <c r="F980" s="20"/>
      <c r="G980" s="20"/>
      <c r="H980" s="6">
        <f t="shared" si="32"/>
        <v>144696009.5</v>
      </c>
      <c r="I980" s="60"/>
    </row>
    <row r="981" spans="1:9">
      <c r="A981" s="5"/>
      <c r="B981" s="5">
        <v>4</v>
      </c>
      <c r="C981" s="5" t="s">
        <v>13</v>
      </c>
      <c r="D981" s="5" t="s">
        <v>14</v>
      </c>
      <c r="E981" s="6">
        <v>6030800</v>
      </c>
      <c r="F981" s="20"/>
      <c r="G981" s="20"/>
      <c r="H981" s="6">
        <f t="shared" si="32"/>
        <v>6030800</v>
      </c>
      <c r="I981" s="60"/>
    </row>
    <row r="982" spans="1:9">
      <c r="A982" s="5"/>
      <c r="B982" s="5" t="s">
        <v>13</v>
      </c>
      <c r="C982" s="5"/>
      <c r="D982" s="5" t="s">
        <v>9</v>
      </c>
      <c r="E982" s="6">
        <v>189395</v>
      </c>
      <c r="F982" s="20"/>
      <c r="G982" s="20"/>
      <c r="H982" s="6">
        <f t="shared" si="32"/>
        <v>189395</v>
      </c>
      <c r="I982" s="60"/>
    </row>
    <row r="983" spans="1:9">
      <c r="A983" s="5"/>
      <c r="B983" s="5" t="s">
        <v>13</v>
      </c>
      <c r="C983" s="5"/>
      <c r="D983" s="5" t="s">
        <v>10</v>
      </c>
      <c r="E983" s="6">
        <v>3077730</v>
      </c>
      <c r="F983" s="20"/>
      <c r="G983" s="20"/>
      <c r="H983" s="6">
        <f t="shared" si="32"/>
        <v>3077730</v>
      </c>
      <c r="I983" s="60"/>
    </row>
    <row r="984" spans="1:9">
      <c r="A984" s="5"/>
      <c r="B984" s="5">
        <v>5</v>
      </c>
      <c r="C984" s="5" t="s">
        <v>15</v>
      </c>
      <c r="D984" s="5" t="s">
        <v>16</v>
      </c>
      <c r="E984" s="6">
        <v>0</v>
      </c>
      <c r="F984" s="20"/>
      <c r="G984" s="20"/>
      <c r="H984" s="6">
        <f t="shared" si="32"/>
        <v>0</v>
      </c>
      <c r="I984" s="60"/>
    </row>
    <row r="985" spans="1:9">
      <c r="A985" s="5"/>
      <c r="B985" s="5" t="s">
        <v>15</v>
      </c>
      <c r="C985" s="5"/>
      <c r="D985" s="5" t="s">
        <v>9</v>
      </c>
      <c r="E985" s="6">
        <v>0</v>
      </c>
      <c r="F985" s="20"/>
      <c r="G985" s="20"/>
      <c r="H985" s="6">
        <f t="shared" si="32"/>
        <v>0</v>
      </c>
      <c r="I985" s="60"/>
    </row>
    <row r="986" spans="1:9">
      <c r="A986" s="5"/>
      <c r="B986" s="5" t="s">
        <v>15</v>
      </c>
      <c r="C986" s="5"/>
      <c r="D986" s="5" t="s">
        <v>10</v>
      </c>
      <c r="E986" s="6">
        <v>0</v>
      </c>
      <c r="F986" s="20"/>
      <c r="G986" s="20"/>
      <c r="H986" s="6">
        <f t="shared" si="32"/>
        <v>0</v>
      </c>
      <c r="I986" s="60"/>
    </row>
    <row r="987" spans="1:9">
      <c r="A987" s="5"/>
      <c r="B987" s="5">
        <v>6</v>
      </c>
      <c r="C987" s="5" t="s">
        <v>18</v>
      </c>
      <c r="D987" s="5" t="s">
        <v>19</v>
      </c>
      <c r="E987" s="6">
        <v>0</v>
      </c>
      <c r="F987" s="20"/>
      <c r="G987" s="20"/>
      <c r="H987" s="6">
        <f t="shared" si="32"/>
        <v>0</v>
      </c>
      <c r="I987" s="60"/>
    </row>
    <row r="988" spans="1:9">
      <c r="A988" s="5"/>
      <c r="B988" s="5" t="s">
        <v>18</v>
      </c>
      <c r="C988" s="5"/>
      <c r="D988" s="5" t="s">
        <v>9</v>
      </c>
      <c r="E988" s="6">
        <v>0</v>
      </c>
      <c r="F988" s="20"/>
      <c r="G988" s="20"/>
      <c r="H988" s="6">
        <f t="shared" si="32"/>
        <v>0</v>
      </c>
      <c r="I988" s="60"/>
    </row>
    <row r="989" spans="1:9">
      <c r="A989" s="5"/>
      <c r="B989" s="5" t="s">
        <v>18</v>
      </c>
      <c r="C989" s="5"/>
      <c r="D989" s="5" t="s">
        <v>10</v>
      </c>
      <c r="E989" s="6">
        <v>0</v>
      </c>
      <c r="F989" s="20"/>
      <c r="G989" s="20"/>
      <c r="H989" s="6">
        <f t="shared" si="32"/>
        <v>0</v>
      </c>
      <c r="I989" s="60"/>
    </row>
    <row r="990" spans="1:9">
      <c r="A990" s="5">
        <v>1</v>
      </c>
      <c r="B990" s="5" t="s">
        <v>20</v>
      </c>
      <c r="C990" s="5"/>
      <c r="D990" s="5" t="s">
        <v>21</v>
      </c>
      <c r="E990" s="6">
        <f>E974+E975+E978+E981+E984+E987</f>
        <v>3203513270</v>
      </c>
      <c r="F990" s="20"/>
      <c r="G990" s="20"/>
      <c r="H990" s="6">
        <f>H974+H975+H978+H981+H984+H987</f>
        <v>3203513270</v>
      </c>
      <c r="I990" s="60"/>
    </row>
    <row r="991" spans="1:9">
      <c r="A991" s="5">
        <v>1</v>
      </c>
      <c r="B991" s="5" t="s">
        <v>20</v>
      </c>
      <c r="C991" s="5"/>
      <c r="D991" s="5" t="s">
        <v>22</v>
      </c>
      <c r="E991" s="6">
        <f>E977+E980+E983+E986+E989</f>
        <v>2380023104.1700001</v>
      </c>
      <c r="F991" s="20"/>
      <c r="G991" s="20"/>
      <c r="H991" s="6">
        <f>H977+H980+H983+H986+H989</f>
        <v>2380023104.1700001</v>
      </c>
      <c r="I991" s="60"/>
    </row>
    <row r="992" spans="1:9">
      <c r="A992" s="5">
        <v>1</v>
      </c>
      <c r="B992" s="5" t="s">
        <v>20</v>
      </c>
      <c r="C992" s="5"/>
      <c r="D992" s="5" t="s">
        <v>23</v>
      </c>
      <c r="E992" s="6">
        <f>E990-E991</f>
        <v>823490165.82999992</v>
      </c>
      <c r="F992" s="20"/>
      <c r="G992" s="20"/>
      <c r="H992" s="6">
        <f>H990-H991</f>
        <v>823490165.82999992</v>
      </c>
      <c r="I992" s="60"/>
    </row>
    <row r="993" spans="1:9">
      <c r="A993" s="5"/>
      <c r="B993" s="5">
        <v>7</v>
      </c>
      <c r="C993" s="5"/>
      <c r="D993" s="5" t="s">
        <v>24</v>
      </c>
      <c r="E993" s="6"/>
      <c r="F993" s="20"/>
      <c r="G993" s="20"/>
      <c r="H993" s="6"/>
      <c r="I993" s="60"/>
    </row>
    <row r="994" spans="1:9">
      <c r="A994" s="5"/>
      <c r="B994" s="5" t="s">
        <v>25</v>
      </c>
      <c r="C994" s="5"/>
      <c r="D994" s="5" t="s">
        <v>26</v>
      </c>
      <c r="E994" s="6">
        <v>0</v>
      </c>
      <c r="F994" s="20"/>
      <c r="G994" s="20"/>
      <c r="H994" s="6">
        <v>0</v>
      </c>
      <c r="I994" s="60"/>
    </row>
    <row r="995" spans="1:9">
      <c r="A995" s="5"/>
      <c r="B995" s="5" t="s">
        <v>25</v>
      </c>
      <c r="C995" s="5"/>
      <c r="D995" s="5" t="s">
        <v>17</v>
      </c>
      <c r="E995" s="6">
        <v>0</v>
      </c>
      <c r="F995" s="20"/>
      <c r="G995" s="20"/>
      <c r="H995" s="6">
        <v>0</v>
      </c>
      <c r="I995" s="60"/>
    </row>
    <row r="996" spans="1:9">
      <c r="A996" s="5"/>
      <c r="B996" s="5" t="s">
        <v>25</v>
      </c>
      <c r="C996" s="5"/>
      <c r="D996" s="5" t="s">
        <v>10</v>
      </c>
      <c r="E996" s="6">
        <v>0</v>
      </c>
      <c r="F996" s="20"/>
      <c r="G996" s="20"/>
      <c r="H996" s="6">
        <v>0</v>
      </c>
      <c r="I996" s="60"/>
    </row>
    <row r="997" spans="1:9">
      <c r="A997" s="5"/>
      <c r="B997" s="5" t="s">
        <v>27</v>
      </c>
      <c r="C997" s="5"/>
      <c r="D997" s="5" t="s">
        <v>28</v>
      </c>
      <c r="E997" s="6">
        <v>0</v>
      </c>
      <c r="F997" s="20"/>
      <c r="G997" s="20"/>
      <c r="H997" s="6">
        <v>0</v>
      </c>
      <c r="I997" s="60"/>
    </row>
    <row r="998" spans="1:9">
      <c r="A998" s="5"/>
      <c r="B998" s="5" t="s">
        <v>27</v>
      </c>
      <c r="C998" s="5"/>
      <c r="D998" s="5" t="s">
        <v>17</v>
      </c>
      <c r="E998" s="6">
        <v>0</v>
      </c>
      <c r="F998" s="20"/>
      <c r="G998" s="20"/>
      <c r="H998" s="6">
        <v>0</v>
      </c>
      <c r="I998" s="56"/>
    </row>
    <row r="999" spans="1:9">
      <c r="A999" s="5"/>
      <c r="B999" s="5" t="s">
        <v>27</v>
      </c>
      <c r="C999" s="5"/>
      <c r="D999" s="5" t="s">
        <v>10</v>
      </c>
      <c r="E999" s="6">
        <v>0</v>
      </c>
      <c r="F999" s="20"/>
      <c r="G999" s="20"/>
      <c r="H999" s="6">
        <v>0</v>
      </c>
      <c r="I999" s="60"/>
    </row>
    <row r="1000" spans="1:9">
      <c r="A1000" s="5"/>
      <c r="B1000" s="5" t="s">
        <v>29</v>
      </c>
      <c r="C1000" s="5"/>
      <c r="D1000" s="5" t="s">
        <v>30</v>
      </c>
      <c r="E1000" s="6">
        <v>23240000</v>
      </c>
      <c r="F1000" s="20"/>
      <c r="G1000" s="20"/>
      <c r="H1000" s="6">
        <v>23240000</v>
      </c>
      <c r="I1000" s="60"/>
    </row>
    <row r="1001" spans="1:9">
      <c r="A1001" s="5"/>
      <c r="B1001" s="5" t="s">
        <v>29</v>
      </c>
      <c r="C1001" s="5"/>
      <c r="D1001" s="5" t="s">
        <v>9</v>
      </c>
      <c r="E1001" s="6">
        <v>0</v>
      </c>
      <c r="F1001" s="20"/>
      <c r="G1001" s="20"/>
      <c r="H1001" s="6">
        <v>0</v>
      </c>
      <c r="I1001" s="60"/>
    </row>
    <row r="1002" spans="1:9">
      <c r="A1002" s="5"/>
      <c r="B1002" s="5" t="s">
        <v>29</v>
      </c>
      <c r="C1002" s="5"/>
      <c r="D1002" s="5" t="s">
        <v>10</v>
      </c>
      <c r="E1002" s="6">
        <v>17867500</v>
      </c>
      <c r="F1002" s="20"/>
      <c r="G1002" s="20"/>
      <c r="H1002" s="6">
        <v>17867500</v>
      </c>
      <c r="I1002" s="60"/>
    </row>
    <row r="1003" spans="1:9">
      <c r="A1003" s="5"/>
      <c r="B1003" s="5" t="s">
        <v>31</v>
      </c>
      <c r="C1003" s="5"/>
      <c r="D1003" s="5" t="s">
        <v>32</v>
      </c>
      <c r="E1003" s="6">
        <v>0</v>
      </c>
      <c r="F1003" s="20"/>
      <c r="G1003" s="20"/>
      <c r="H1003" s="6">
        <v>0</v>
      </c>
      <c r="I1003" s="60"/>
    </row>
    <row r="1004" spans="1:9">
      <c r="A1004" s="5"/>
      <c r="B1004" s="5" t="s">
        <v>31</v>
      </c>
      <c r="C1004" s="5"/>
      <c r="D1004" s="5" t="s">
        <v>17</v>
      </c>
      <c r="E1004" s="6">
        <v>0</v>
      </c>
      <c r="F1004" s="20"/>
      <c r="G1004" s="20"/>
      <c r="H1004" s="6">
        <v>0</v>
      </c>
      <c r="I1004" s="60"/>
    </row>
    <row r="1005" spans="1:9">
      <c r="A1005" s="5"/>
      <c r="B1005" s="5" t="s">
        <v>31</v>
      </c>
      <c r="C1005" s="5"/>
      <c r="D1005" s="5" t="s">
        <v>10</v>
      </c>
      <c r="E1005" s="6">
        <v>0</v>
      </c>
      <c r="F1005" s="20"/>
      <c r="G1005" s="20"/>
      <c r="H1005" s="6">
        <v>0</v>
      </c>
      <c r="I1005" s="60"/>
    </row>
    <row r="1006" spans="1:9">
      <c r="A1006" s="5">
        <v>2</v>
      </c>
      <c r="B1006" s="5" t="s">
        <v>20</v>
      </c>
      <c r="C1006" s="5"/>
      <c r="D1006" s="5" t="s">
        <v>33</v>
      </c>
      <c r="E1006" s="6">
        <f>E994+E997+E1000+E1003</f>
        <v>23240000</v>
      </c>
      <c r="F1006" s="20"/>
      <c r="G1006" s="20"/>
      <c r="H1006" s="6">
        <f>H994+H997+H1000+H1003</f>
        <v>23240000</v>
      </c>
      <c r="I1006" s="60"/>
    </row>
    <row r="1007" spans="1:9">
      <c r="A1007" s="5">
        <v>2</v>
      </c>
      <c r="B1007" s="5" t="s">
        <v>20</v>
      </c>
      <c r="C1007" s="5"/>
      <c r="D1007" s="5" t="s">
        <v>132</v>
      </c>
      <c r="E1007" s="6">
        <f>E996+E999+E1002+E1005</f>
        <v>17867500</v>
      </c>
      <c r="F1007" s="20"/>
      <c r="G1007" s="20"/>
      <c r="H1007" s="6">
        <f>H996+H999+H1002+H1005</f>
        <v>17867500</v>
      </c>
      <c r="I1007" s="60"/>
    </row>
    <row r="1008" spans="1:9">
      <c r="A1008" s="5">
        <v>2</v>
      </c>
      <c r="B1008" s="5" t="s">
        <v>20</v>
      </c>
      <c r="C1008" s="5"/>
      <c r="D1008" s="5" t="s">
        <v>34</v>
      </c>
      <c r="E1008" s="6">
        <f>E1006-E1007</f>
        <v>5372500</v>
      </c>
      <c r="F1008" s="20"/>
      <c r="G1008" s="20"/>
      <c r="H1008" s="6">
        <f>H1006-H1007</f>
        <v>5372500</v>
      </c>
      <c r="I1008" s="60"/>
    </row>
    <row r="1009" spans="1:9">
      <c r="A1009" s="1"/>
      <c r="B1009" s="1"/>
      <c r="C1009" s="1"/>
      <c r="D1009" s="1"/>
      <c r="E1009" s="1"/>
      <c r="F1009" s="23"/>
      <c r="G1009" s="23"/>
      <c r="H1009" s="1"/>
      <c r="I1009" s="60"/>
    </row>
    <row r="1010" spans="1:9">
      <c r="A1010" s="5">
        <v>27</v>
      </c>
      <c r="B1010" s="5" t="s">
        <v>48</v>
      </c>
      <c r="C1010" s="5"/>
      <c r="D1010" s="5"/>
      <c r="E1010" s="6"/>
      <c r="F1010" s="20"/>
      <c r="G1010" s="20"/>
      <c r="H1010" s="6"/>
      <c r="I1010" s="60"/>
    </row>
    <row r="1011" spans="1:9">
      <c r="A1011" s="5"/>
      <c r="B1011" s="5">
        <v>1</v>
      </c>
      <c r="C1011" s="5" t="s">
        <v>5</v>
      </c>
      <c r="D1011" s="5" t="s">
        <v>6</v>
      </c>
      <c r="E1011" s="6">
        <v>442000000</v>
      </c>
      <c r="F1011" s="20"/>
      <c r="G1011" s="20"/>
      <c r="H1011" s="6">
        <f>E1011+F1011-G1011</f>
        <v>442000000</v>
      </c>
      <c r="I1011" s="60"/>
    </row>
    <row r="1012" spans="1:9">
      <c r="A1012" s="5"/>
      <c r="B1012" s="5">
        <v>2</v>
      </c>
      <c r="C1012" s="5" t="s">
        <v>7</v>
      </c>
      <c r="D1012" s="5" t="s">
        <v>8</v>
      </c>
      <c r="E1012" s="6">
        <v>699245750</v>
      </c>
      <c r="F1012" s="20"/>
      <c r="G1012" s="20"/>
      <c r="H1012" s="6">
        <f t="shared" ref="H1012:H1026" si="33">E1012+F1012-G1012</f>
        <v>699245750</v>
      </c>
      <c r="I1012" s="60"/>
    </row>
    <row r="1013" spans="1:9">
      <c r="A1013" s="5"/>
      <c r="B1013" s="5" t="s">
        <v>7</v>
      </c>
      <c r="C1013" s="5"/>
      <c r="D1013" s="5" t="s">
        <v>9</v>
      </c>
      <c r="E1013" s="6">
        <v>58554017.859999999</v>
      </c>
      <c r="F1013" s="20"/>
      <c r="G1013" s="20"/>
      <c r="H1013" s="6">
        <f t="shared" si="33"/>
        <v>58554017.859999999</v>
      </c>
      <c r="I1013" s="60"/>
    </row>
    <row r="1014" spans="1:9">
      <c r="A1014" s="5"/>
      <c r="B1014" s="5" t="s">
        <v>7</v>
      </c>
      <c r="C1014" s="5"/>
      <c r="D1014" s="5" t="s">
        <v>10</v>
      </c>
      <c r="E1014" s="6">
        <v>520755196.43000001</v>
      </c>
      <c r="F1014" s="20"/>
      <c r="G1014" s="20"/>
      <c r="H1014" s="6">
        <f t="shared" si="33"/>
        <v>520755196.43000001</v>
      </c>
      <c r="I1014" s="60"/>
    </row>
    <row r="1015" spans="1:9">
      <c r="A1015" s="5"/>
      <c r="B1015" s="5">
        <v>3</v>
      </c>
      <c r="C1015" s="5" t="s">
        <v>11</v>
      </c>
      <c r="D1015" s="5" t="s">
        <v>12</v>
      </c>
      <c r="E1015" s="6">
        <v>1072224350</v>
      </c>
      <c r="F1015" s="20"/>
      <c r="G1015" s="20"/>
      <c r="H1015" s="6">
        <f t="shared" si="33"/>
        <v>1072224350</v>
      </c>
      <c r="I1015" s="60"/>
    </row>
    <row r="1016" spans="1:9">
      <c r="A1016" s="5"/>
      <c r="B1016" s="5" t="s">
        <v>11</v>
      </c>
      <c r="C1016" s="5"/>
      <c r="D1016" s="5" t="s">
        <v>9</v>
      </c>
      <c r="E1016" s="6">
        <v>21444487</v>
      </c>
      <c r="F1016" s="20"/>
      <c r="G1016" s="20"/>
      <c r="H1016" s="6">
        <f t="shared" si="33"/>
        <v>21444487</v>
      </c>
      <c r="I1016" s="60"/>
    </row>
    <row r="1017" spans="1:9">
      <c r="A1017" s="5"/>
      <c r="B1017" s="5" t="s">
        <v>11</v>
      </c>
      <c r="C1017" s="5"/>
      <c r="D1017" s="5" t="s">
        <v>10</v>
      </c>
      <c r="E1017" s="6">
        <v>207182195</v>
      </c>
      <c r="F1017" s="20"/>
      <c r="G1017" s="20"/>
      <c r="H1017" s="6">
        <f t="shared" si="33"/>
        <v>207182195</v>
      </c>
      <c r="I1017" s="60"/>
    </row>
    <row r="1018" spans="1:9">
      <c r="A1018" s="5"/>
      <c r="B1018" s="5">
        <v>4</v>
      </c>
      <c r="C1018" s="5" t="s">
        <v>13</v>
      </c>
      <c r="D1018" s="5" t="s">
        <v>14</v>
      </c>
      <c r="E1018" s="6">
        <v>49620000</v>
      </c>
      <c r="F1018" s="20"/>
      <c r="G1018" s="20"/>
      <c r="H1018" s="6">
        <f t="shared" si="33"/>
        <v>49620000</v>
      </c>
      <c r="I1018" s="60"/>
    </row>
    <row r="1019" spans="1:9">
      <c r="A1019" s="5"/>
      <c r="B1019" s="5" t="s">
        <v>13</v>
      </c>
      <c r="C1019" s="5"/>
      <c r="D1019" s="5" t="s">
        <v>9</v>
      </c>
      <c r="E1019" s="6">
        <v>4822000</v>
      </c>
      <c r="F1019" s="20"/>
      <c r="G1019" s="20"/>
      <c r="H1019" s="6">
        <f t="shared" si="33"/>
        <v>4822000</v>
      </c>
      <c r="I1019" s="60"/>
    </row>
    <row r="1020" spans="1:9">
      <c r="A1020" s="5"/>
      <c r="B1020" s="5" t="s">
        <v>13</v>
      </c>
      <c r="C1020" s="5"/>
      <c r="D1020" s="5" t="s">
        <v>10</v>
      </c>
      <c r="E1020" s="6">
        <v>8450500</v>
      </c>
      <c r="F1020" s="20"/>
      <c r="G1020" s="20"/>
      <c r="H1020" s="6">
        <f t="shared" si="33"/>
        <v>8450500</v>
      </c>
      <c r="I1020" s="60"/>
    </row>
    <row r="1021" spans="1:9">
      <c r="A1021" s="5"/>
      <c r="B1021" s="5">
        <v>5</v>
      </c>
      <c r="C1021" s="5" t="s">
        <v>15</v>
      </c>
      <c r="D1021" s="5" t="s">
        <v>16</v>
      </c>
      <c r="E1021" s="6">
        <v>10700000</v>
      </c>
      <c r="F1021" s="20"/>
      <c r="G1021" s="20"/>
      <c r="H1021" s="6">
        <f t="shared" si="33"/>
        <v>10700000</v>
      </c>
      <c r="I1021" s="60"/>
    </row>
    <row r="1022" spans="1:9">
      <c r="A1022" s="5"/>
      <c r="B1022" s="5" t="s">
        <v>15</v>
      </c>
      <c r="C1022" s="5"/>
      <c r="D1022" s="5" t="s">
        <v>9</v>
      </c>
      <c r="E1022" s="6">
        <v>0</v>
      </c>
      <c r="F1022" s="20"/>
      <c r="G1022" s="20"/>
      <c r="H1022" s="6">
        <f t="shared" si="33"/>
        <v>0</v>
      </c>
      <c r="I1022" s="60"/>
    </row>
    <row r="1023" spans="1:9">
      <c r="A1023" s="5"/>
      <c r="B1023" s="5" t="s">
        <v>15</v>
      </c>
      <c r="C1023" s="5"/>
      <c r="D1023" s="5" t="s">
        <v>10</v>
      </c>
      <c r="E1023" s="6">
        <v>9000000</v>
      </c>
      <c r="F1023" s="20"/>
      <c r="G1023" s="20"/>
      <c r="H1023" s="6">
        <f t="shared" si="33"/>
        <v>9000000</v>
      </c>
      <c r="I1023" s="60"/>
    </row>
    <row r="1024" spans="1:9">
      <c r="A1024" s="5"/>
      <c r="B1024" s="5">
        <v>6</v>
      </c>
      <c r="C1024" s="5" t="s">
        <v>18</v>
      </c>
      <c r="D1024" s="5" t="s">
        <v>19</v>
      </c>
      <c r="E1024" s="6">
        <v>0</v>
      </c>
      <c r="F1024" s="20"/>
      <c r="G1024" s="20"/>
      <c r="H1024" s="6">
        <f t="shared" si="33"/>
        <v>0</v>
      </c>
      <c r="I1024" s="60"/>
    </row>
    <row r="1025" spans="1:9">
      <c r="A1025" s="5"/>
      <c r="B1025" s="5" t="s">
        <v>18</v>
      </c>
      <c r="C1025" s="5"/>
      <c r="D1025" s="5" t="s">
        <v>9</v>
      </c>
      <c r="E1025" s="6">
        <v>0</v>
      </c>
      <c r="F1025" s="20"/>
      <c r="G1025" s="20"/>
      <c r="H1025" s="6">
        <f t="shared" si="33"/>
        <v>0</v>
      </c>
      <c r="I1025" s="60"/>
    </row>
    <row r="1026" spans="1:9">
      <c r="A1026" s="5"/>
      <c r="B1026" s="5" t="s">
        <v>18</v>
      </c>
      <c r="C1026" s="5"/>
      <c r="D1026" s="5" t="s">
        <v>10</v>
      </c>
      <c r="E1026" s="6">
        <v>0</v>
      </c>
      <c r="F1026" s="20"/>
      <c r="G1026" s="20"/>
      <c r="H1026" s="6">
        <f t="shared" si="33"/>
        <v>0</v>
      </c>
      <c r="I1026" s="60"/>
    </row>
    <row r="1027" spans="1:9">
      <c r="A1027" s="5">
        <v>1</v>
      </c>
      <c r="B1027" s="5" t="s">
        <v>20</v>
      </c>
      <c r="C1027" s="5"/>
      <c r="D1027" s="5" t="s">
        <v>21</v>
      </c>
      <c r="E1027" s="6">
        <f>E1011+E1012+E1015+E1018+E1021+E1024</f>
        <v>2273790100</v>
      </c>
      <c r="F1027" s="20"/>
      <c r="G1027" s="20"/>
      <c r="H1027" s="6">
        <f>H1011+H1012+H1015+H1018+H1021+H1024</f>
        <v>2273790100</v>
      </c>
      <c r="I1027" s="60"/>
    </row>
    <row r="1028" spans="1:9">
      <c r="A1028" s="5">
        <v>1</v>
      </c>
      <c r="B1028" s="5" t="s">
        <v>20</v>
      </c>
      <c r="C1028" s="5"/>
      <c r="D1028" s="5" t="s">
        <v>22</v>
      </c>
      <c r="E1028" s="6">
        <f>E1014+E1017+E1020+E1023+E1026</f>
        <v>745387891.43000007</v>
      </c>
      <c r="F1028" s="20"/>
      <c r="G1028" s="20"/>
      <c r="H1028" s="6">
        <f>H1014+H1017+H1020+H1023+H1026</f>
        <v>745387891.43000007</v>
      </c>
      <c r="I1028" s="60"/>
    </row>
    <row r="1029" spans="1:9">
      <c r="A1029" s="5">
        <v>1</v>
      </c>
      <c r="B1029" s="5" t="s">
        <v>20</v>
      </c>
      <c r="C1029" s="5"/>
      <c r="D1029" s="5" t="s">
        <v>23</v>
      </c>
      <c r="E1029" s="6">
        <f>E1027-E1028</f>
        <v>1528402208.5699999</v>
      </c>
      <c r="F1029" s="20"/>
      <c r="G1029" s="20"/>
      <c r="H1029" s="6">
        <f>H1027-H1028</f>
        <v>1528402208.5699999</v>
      </c>
      <c r="I1029" s="60"/>
    </row>
    <row r="1030" spans="1:9">
      <c r="A1030" s="5"/>
      <c r="B1030" s="5">
        <v>7</v>
      </c>
      <c r="C1030" s="5"/>
      <c r="D1030" s="5" t="s">
        <v>24</v>
      </c>
      <c r="E1030" s="6"/>
      <c r="F1030" s="20"/>
      <c r="G1030" s="20"/>
      <c r="H1030" s="6"/>
      <c r="I1030" s="60"/>
    </row>
    <row r="1031" spans="1:9">
      <c r="A1031" s="5"/>
      <c r="B1031" s="5" t="s">
        <v>25</v>
      </c>
      <c r="C1031" s="5"/>
      <c r="D1031" s="5" t="s">
        <v>26</v>
      </c>
      <c r="E1031" s="6">
        <v>0</v>
      </c>
      <c r="F1031" s="20"/>
      <c r="G1031" s="20"/>
      <c r="H1031" s="6">
        <v>0</v>
      </c>
      <c r="I1031" s="60"/>
    </row>
    <row r="1032" spans="1:9">
      <c r="A1032" s="5"/>
      <c r="B1032" s="5" t="s">
        <v>25</v>
      </c>
      <c r="C1032" s="5"/>
      <c r="D1032" s="5" t="s">
        <v>17</v>
      </c>
      <c r="E1032" s="6">
        <v>0</v>
      </c>
      <c r="F1032" s="20"/>
      <c r="G1032" s="20"/>
      <c r="H1032" s="6">
        <v>0</v>
      </c>
      <c r="I1032" s="60"/>
    </row>
    <row r="1033" spans="1:9">
      <c r="A1033" s="5"/>
      <c r="B1033" s="5" t="s">
        <v>25</v>
      </c>
      <c r="C1033" s="5"/>
      <c r="D1033" s="5" t="s">
        <v>10</v>
      </c>
      <c r="E1033" s="6">
        <v>0</v>
      </c>
      <c r="F1033" s="20"/>
      <c r="G1033" s="20"/>
      <c r="H1033" s="6">
        <v>0</v>
      </c>
      <c r="I1033" s="60"/>
    </row>
    <row r="1034" spans="1:9">
      <c r="A1034" s="5"/>
      <c r="B1034" s="5" t="s">
        <v>27</v>
      </c>
      <c r="C1034" s="5"/>
      <c r="D1034" s="5" t="s">
        <v>28</v>
      </c>
      <c r="E1034" s="6">
        <v>0</v>
      </c>
      <c r="F1034" s="20"/>
      <c r="G1034" s="20"/>
      <c r="H1034" s="6">
        <v>0</v>
      </c>
      <c r="I1034" s="60"/>
    </row>
    <row r="1035" spans="1:9">
      <c r="A1035" s="5"/>
      <c r="B1035" s="5" t="s">
        <v>27</v>
      </c>
      <c r="C1035" s="5"/>
      <c r="D1035" s="5" t="s">
        <v>9</v>
      </c>
      <c r="E1035" s="6">
        <v>0</v>
      </c>
      <c r="F1035" s="20"/>
      <c r="G1035" s="20"/>
      <c r="H1035" s="6">
        <v>0</v>
      </c>
      <c r="I1035" s="60"/>
    </row>
    <row r="1036" spans="1:9">
      <c r="A1036" s="5"/>
      <c r="B1036" s="5" t="s">
        <v>27</v>
      </c>
      <c r="C1036" s="5"/>
      <c r="D1036" s="5" t="s">
        <v>10</v>
      </c>
      <c r="E1036" s="6">
        <v>0</v>
      </c>
      <c r="F1036" s="20"/>
      <c r="G1036" s="20"/>
      <c r="H1036" s="6">
        <v>0</v>
      </c>
      <c r="I1036" s="60"/>
    </row>
    <row r="1037" spans="1:9">
      <c r="A1037" s="5"/>
      <c r="B1037" s="5" t="s">
        <v>29</v>
      </c>
      <c r="C1037" s="5"/>
      <c r="D1037" s="5" t="s">
        <v>30</v>
      </c>
      <c r="E1037" s="6">
        <v>0</v>
      </c>
      <c r="F1037" s="20"/>
      <c r="G1037" s="20"/>
      <c r="H1037" s="6">
        <v>0</v>
      </c>
      <c r="I1037" s="60"/>
    </row>
    <row r="1038" spans="1:9">
      <c r="A1038" s="5"/>
      <c r="B1038" s="5" t="s">
        <v>29</v>
      </c>
      <c r="C1038" s="5"/>
      <c r="D1038" s="5" t="s">
        <v>9</v>
      </c>
      <c r="E1038" s="6">
        <v>0</v>
      </c>
      <c r="F1038" s="20"/>
      <c r="G1038" s="20"/>
      <c r="H1038" s="6">
        <v>0</v>
      </c>
      <c r="I1038" s="60"/>
    </row>
    <row r="1039" spans="1:9">
      <c r="A1039" s="5"/>
      <c r="B1039" s="5" t="s">
        <v>29</v>
      </c>
      <c r="C1039" s="5"/>
      <c r="D1039" s="5" t="s">
        <v>10</v>
      </c>
      <c r="E1039" s="6">
        <v>0</v>
      </c>
      <c r="F1039" s="20"/>
      <c r="G1039" s="20"/>
      <c r="H1039" s="6">
        <v>0</v>
      </c>
      <c r="I1039" s="60"/>
    </row>
    <row r="1040" spans="1:9">
      <c r="A1040" s="5"/>
      <c r="B1040" s="5" t="s">
        <v>31</v>
      </c>
      <c r="C1040" s="5"/>
      <c r="D1040" s="5" t="s">
        <v>32</v>
      </c>
      <c r="E1040" s="6">
        <v>0</v>
      </c>
      <c r="F1040" s="20"/>
      <c r="G1040" s="20"/>
      <c r="H1040" s="6">
        <v>0</v>
      </c>
      <c r="I1040" s="60"/>
    </row>
    <row r="1041" spans="1:9">
      <c r="A1041" s="5"/>
      <c r="B1041" s="5" t="s">
        <v>31</v>
      </c>
      <c r="C1041" s="5"/>
      <c r="D1041" s="5" t="s">
        <v>17</v>
      </c>
      <c r="E1041" s="6">
        <v>0</v>
      </c>
      <c r="F1041" s="20"/>
      <c r="G1041" s="20"/>
      <c r="H1041" s="6">
        <v>0</v>
      </c>
      <c r="I1041" s="60"/>
    </row>
    <row r="1042" spans="1:9">
      <c r="A1042" s="5"/>
      <c r="B1042" s="5" t="s">
        <v>31</v>
      </c>
      <c r="C1042" s="5"/>
      <c r="D1042" s="5" t="s">
        <v>10</v>
      </c>
      <c r="E1042" s="6">
        <v>0</v>
      </c>
      <c r="F1042" s="20"/>
      <c r="G1042" s="20"/>
      <c r="H1042" s="6">
        <v>0</v>
      </c>
      <c r="I1042" s="60"/>
    </row>
    <row r="1043" spans="1:9">
      <c r="A1043" s="5">
        <v>2</v>
      </c>
      <c r="B1043" s="5" t="s">
        <v>20</v>
      </c>
      <c r="C1043" s="5"/>
      <c r="D1043" s="5" t="s">
        <v>33</v>
      </c>
      <c r="E1043" s="6">
        <f>E1031+E1034+E1037+E1040</f>
        <v>0</v>
      </c>
      <c r="F1043" s="20"/>
      <c r="G1043" s="20"/>
      <c r="H1043" s="6">
        <f>H1031+H1034+H1037+H1040</f>
        <v>0</v>
      </c>
      <c r="I1043" s="60"/>
    </row>
    <row r="1044" spans="1:9">
      <c r="A1044" s="5">
        <v>2</v>
      </c>
      <c r="B1044" s="5" t="s">
        <v>20</v>
      </c>
      <c r="C1044" s="5"/>
      <c r="D1044" s="5" t="s">
        <v>132</v>
      </c>
      <c r="E1044" s="6">
        <f>E1033+E1036+E1039+E1042</f>
        <v>0</v>
      </c>
      <c r="F1044" s="20"/>
      <c r="G1044" s="20"/>
      <c r="H1044" s="6">
        <f>H1033+H1036+H1039+H1042</f>
        <v>0</v>
      </c>
      <c r="I1044" s="60"/>
    </row>
    <row r="1045" spans="1:9">
      <c r="A1045" s="5">
        <v>2</v>
      </c>
      <c r="B1045" s="5" t="s">
        <v>20</v>
      </c>
      <c r="C1045" s="5"/>
      <c r="D1045" s="5" t="s">
        <v>34</v>
      </c>
      <c r="E1045" s="6">
        <f>E1043-E1044</f>
        <v>0</v>
      </c>
      <c r="F1045" s="20"/>
      <c r="G1045" s="20"/>
      <c r="H1045" s="6">
        <f>H1043-H1044</f>
        <v>0</v>
      </c>
      <c r="I1045" s="60"/>
    </row>
    <row r="1046" spans="1:9">
      <c r="A1046" s="5"/>
      <c r="B1046" s="5"/>
      <c r="C1046" s="5"/>
      <c r="D1046" s="5"/>
      <c r="E1046" s="6"/>
      <c r="F1046" s="20"/>
      <c r="G1046" s="20"/>
      <c r="H1046" s="6"/>
      <c r="I1046" s="60"/>
    </row>
    <row r="1047" spans="1:9">
      <c r="A1047" s="5">
        <v>28</v>
      </c>
      <c r="B1047" s="5" t="s">
        <v>54</v>
      </c>
      <c r="C1047" s="5"/>
      <c r="D1047" s="5"/>
      <c r="E1047" s="6"/>
      <c r="F1047" s="20"/>
      <c r="G1047" s="20"/>
      <c r="H1047" s="6"/>
      <c r="I1047" s="60"/>
    </row>
    <row r="1048" spans="1:9">
      <c r="A1048" s="5"/>
      <c r="B1048" s="5">
        <v>1</v>
      </c>
      <c r="C1048" s="5" t="s">
        <v>5</v>
      </c>
      <c r="D1048" s="5" t="s">
        <v>6</v>
      </c>
      <c r="E1048" s="6">
        <v>792000000</v>
      </c>
      <c r="F1048" s="20"/>
      <c r="G1048" s="20"/>
      <c r="H1048" s="6">
        <f>E1048+F1048-G1048</f>
        <v>792000000</v>
      </c>
      <c r="I1048" s="60"/>
    </row>
    <row r="1049" spans="1:9">
      <c r="A1049" s="5"/>
      <c r="B1049" s="5">
        <v>2</v>
      </c>
      <c r="C1049" s="5" t="s">
        <v>7</v>
      </c>
      <c r="D1049" s="5" t="s">
        <v>8</v>
      </c>
      <c r="E1049" s="6">
        <v>776791950</v>
      </c>
      <c r="F1049" s="20"/>
      <c r="G1049" s="20"/>
      <c r="H1049" s="6">
        <f t="shared" ref="H1049:H1063" si="34">E1049+F1049-G1049</f>
        <v>776791950</v>
      </c>
      <c r="I1049" s="60"/>
    </row>
    <row r="1050" spans="1:9">
      <c r="A1050" s="5"/>
      <c r="B1050" s="5" t="s">
        <v>7</v>
      </c>
      <c r="C1050" s="5"/>
      <c r="D1050" s="5" t="s">
        <v>9</v>
      </c>
      <c r="E1050" s="6">
        <v>85578607.140000001</v>
      </c>
      <c r="F1050" s="20"/>
      <c r="G1050" s="20"/>
      <c r="H1050" s="6">
        <f t="shared" si="34"/>
        <v>85578607.140000001</v>
      </c>
      <c r="I1050" s="60"/>
    </row>
    <row r="1051" spans="1:9">
      <c r="A1051" s="5"/>
      <c r="B1051" s="5" t="s">
        <v>7</v>
      </c>
      <c r="C1051" s="5"/>
      <c r="D1051" s="5" t="s">
        <v>10</v>
      </c>
      <c r="E1051" s="6">
        <v>493058128.56999999</v>
      </c>
      <c r="F1051" s="20"/>
      <c r="G1051" s="20"/>
      <c r="H1051" s="6">
        <f t="shared" si="34"/>
        <v>493058128.56999999</v>
      </c>
      <c r="I1051" s="60"/>
    </row>
    <row r="1052" spans="1:9">
      <c r="A1052" s="5"/>
      <c r="B1052" s="5">
        <v>3</v>
      </c>
      <c r="C1052" s="5" t="s">
        <v>11</v>
      </c>
      <c r="D1052" s="5" t="s">
        <v>12</v>
      </c>
      <c r="E1052" s="6">
        <v>762561750</v>
      </c>
      <c r="F1052" s="20"/>
      <c r="G1052" s="20"/>
      <c r="H1052" s="6">
        <f t="shared" si="34"/>
        <v>762561750</v>
      </c>
      <c r="I1052" s="60"/>
    </row>
    <row r="1053" spans="1:9">
      <c r="A1053" s="5"/>
      <c r="B1053" s="5" t="s">
        <v>11</v>
      </c>
      <c r="C1053" s="5"/>
      <c r="D1053" s="5" t="s">
        <v>9</v>
      </c>
      <c r="E1053" s="6">
        <v>15251235</v>
      </c>
      <c r="F1053" s="20"/>
      <c r="G1053" s="20"/>
      <c r="H1053" s="6">
        <f t="shared" si="34"/>
        <v>15251235</v>
      </c>
      <c r="I1053" s="60"/>
    </row>
    <row r="1054" spans="1:9">
      <c r="A1054" s="5"/>
      <c r="B1054" s="5" t="s">
        <v>11</v>
      </c>
      <c r="C1054" s="5"/>
      <c r="D1054" s="5" t="s">
        <v>10</v>
      </c>
      <c r="E1054" s="6">
        <v>251050995</v>
      </c>
      <c r="F1054" s="20"/>
      <c r="G1054" s="20"/>
      <c r="H1054" s="6">
        <f t="shared" si="34"/>
        <v>251050995</v>
      </c>
      <c r="I1054" s="60"/>
    </row>
    <row r="1055" spans="1:9">
      <c r="A1055" s="5"/>
      <c r="B1055" s="5">
        <v>4</v>
      </c>
      <c r="C1055" s="5" t="s">
        <v>13</v>
      </c>
      <c r="D1055" s="5" t="s">
        <v>14</v>
      </c>
      <c r="E1055" s="6">
        <v>8000000</v>
      </c>
      <c r="F1055" s="20"/>
      <c r="G1055" s="20"/>
      <c r="H1055" s="6">
        <f t="shared" si="34"/>
        <v>8000000</v>
      </c>
      <c r="I1055" s="60"/>
    </row>
    <row r="1056" spans="1:9">
      <c r="A1056" s="5"/>
      <c r="B1056" s="5" t="s">
        <v>13</v>
      </c>
      <c r="C1056" s="5"/>
      <c r="D1056" s="5" t="s">
        <v>9</v>
      </c>
      <c r="E1056" s="6">
        <v>325000</v>
      </c>
      <c r="F1056" s="20"/>
      <c r="G1056" s="20"/>
      <c r="H1056" s="6">
        <f t="shared" si="34"/>
        <v>325000</v>
      </c>
      <c r="I1056" s="60"/>
    </row>
    <row r="1057" spans="1:9">
      <c r="A1057" s="5"/>
      <c r="B1057" s="5" t="s">
        <v>13</v>
      </c>
      <c r="C1057" s="5"/>
      <c r="D1057" s="5" t="s">
        <v>10</v>
      </c>
      <c r="E1057" s="6">
        <v>1150000</v>
      </c>
      <c r="F1057" s="20"/>
      <c r="G1057" s="20"/>
      <c r="H1057" s="6">
        <f t="shared" si="34"/>
        <v>1150000</v>
      </c>
      <c r="I1057" s="60"/>
    </row>
    <row r="1058" spans="1:9">
      <c r="A1058" s="5"/>
      <c r="B1058" s="5">
        <v>5</v>
      </c>
      <c r="C1058" s="5" t="s">
        <v>15</v>
      </c>
      <c r="D1058" s="5" t="s">
        <v>16</v>
      </c>
      <c r="E1058" s="6">
        <v>66500</v>
      </c>
      <c r="F1058" s="20"/>
      <c r="G1058" s="20"/>
      <c r="H1058" s="6">
        <f t="shared" si="34"/>
        <v>66500</v>
      </c>
      <c r="I1058" s="60"/>
    </row>
    <row r="1059" spans="1:9">
      <c r="A1059" s="5"/>
      <c r="B1059" s="5" t="s">
        <v>15</v>
      </c>
      <c r="C1059" s="5"/>
      <c r="D1059" s="5" t="s">
        <v>17</v>
      </c>
      <c r="E1059" s="6">
        <v>0</v>
      </c>
      <c r="F1059" s="20"/>
      <c r="G1059" s="20"/>
      <c r="H1059" s="6">
        <f t="shared" si="34"/>
        <v>0</v>
      </c>
      <c r="I1059" s="60"/>
    </row>
    <row r="1060" spans="1:9">
      <c r="A1060" s="5"/>
      <c r="B1060" s="5" t="s">
        <v>15</v>
      </c>
      <c r="C1060" s="5"/>
      <c r="D1060" s="5" t="s">
        <v>10</v>
      </c>
      <c r="E1060" s="6">
        <v>0</v>
      </c>
      <c r="F1060" s="20"/>
      <c r="G1060" s="20"/>
      <c r="H1060" s="6">
        <f t="shared" si="34"/>
        <v>0</v>
      </c>
      <c r="I1060" s="60"/>
    </row>
    <row r="1061" spans="1:9">
      <c r="A1061" s="5"/>
      <c r="B1061" s="5">
        <v>6</v>
      </c>
      <c r="C1061" s="5" t="s">
        <v>18</v>
      </c>
      <c r="D1061" s="5" t="s">
        <v>19</v>
      </c>
      <c r="E1061" s="6">
        <v>0</v>
      </c>
      <c r="F1061" s="20"/>
      <c r="G1061" s="20"/>
      <c r="H1061" s="6">
        <f t="shared" si="34"/>
        <v>0</v>
      </c>
      <c r="I1061" s="60"/>
    </row>
    <row r="1062" spans="1:9">
      <c r="A1062" s="5"/>
      <c r="B1062" s="5" t="s">
        <v>18</v>
      </c>
      <c r="C1062" s="5"/>
      <c r="D1062" s="5" t="s">
        <v>17</v>
      </c>
      <c r="E1062" s="6">
        <v>0</v>
      </c>
      <c r="F1062" s="20"/>
      <c r="G1062" s="20"/>
      <c r="H1062" s="6">
        <f t="shared" si="34"/>
        <v>0</v>
      </c>
      <c r="I1062" s="60"/>
    </row>
    <row r="1063" spans="1:9">
      <c r="A1063" s="5"/>
      <c r="B1063" s="5" t="s">
        <v>18</v>
      </c>
      <c r="C1063" s="5"/>
      <c r="D1063" s="5" t="s">
        <v>10</v>
      </c>
      <c r="E1063" s="6">
        <v>0</v>
      </c>
      <c r="F1063" s="20"/>
      <c r="G1063" s="20"/>
      <c r="H1063" s="6">
        <f t="shared" si="34"/>
        <v>0</v>
      </c>
      <c r="I1063" s="60"/>
    </row>
    <row r="1064" spans="1:9">
      <c r="A1064" s="5">
        <v>1</v>
      </c>
      <c r="B1064" s="5" t="s">
        <v>20</v>
      </c>
      <c r="C1064" s="5"/>
      <c r="D1064" s="5" t="s">
        <v>21</v>
      </c>
      <c r="E1064" s="6">
        <f>E1048+E1049+E1052+E1055+E1058+E1061</f>
        <v>2339420200</v>
      </c>
      <c r="F1064" s="20"/>
      <c r="G1064" s="20"/>
      <c r="H1064" s="6">
        <f>H1048+H1049+H1052+H1055+H1058+H1061</f>
        <v>2339420200</v>
      </c>
      <c r="I1064" s="60"/>
    </row>
    <row r="1065" spans="1:9">
      <c r="A1065" s="5">
        <v>1</v>
      </c>
      <c r="B1065" s="5" t="s">
        <v>20</v>
      </c>
      <c r="C1065" s="5"/>
      <c r="D1065" s="5" t="s">
        <v>22</v>
      </c>
      <c r="E1065" s="6">
        <f>E1051+E1054+E1057+E1060+E1063</f>
        <v>745259123.56999993</v>
      </c>
      <c r="F1065" s="20"/>
      <c r="G1065" s="20"/>
      <c r="H1065" s="6">
        <f>H1051+H1054+H1057+H1060+H1063</f>
        <v>745259123.56999993</v>
      </c>
      <c r="I1065" s="60"/>
    </row>
    <row r="1066" spans="1:9">
      <c r="A1066" s="5">
        <v>1</v>
      </c>
      <c r="B1066" s="5" t="s">
        <v>20</v>
      </c>
      <c r="C1066" s="5"/>
      <c r="D1066" s="5" t="s">
        <v>23</v>
      </c>
      <c r="E1066" s="6">
        <f>E1064-E1065</f>
        <v>1594161076.4300001</v>
      </c>
      <c r="F1066" s="20"/>
      <c r="G1066" s="20"/>
      <c r="H1066" s="6">
        <f>H1064-H1065</f>
        <v>1594161076.4300001</v>
      </c>
      <c r="I1066" s="60"/>
    </row>
    <row r="1067" spans="1:9">
      <c r="A1067" s="5"/>
      <c r="B1067" s="5">
        <v>7</v>
      </c>
      <c r="C1067" s="5"/>
      <c r="D1067" s="5" t="s">
        <v>24</v>
      </c>
      <c r="E1067" s="6"/>
      <c r="F1067" s="20"/>
      <c r="G1067" s="20"/>
      <c r="H1067" s="6"/>
      <c r="I1067" s="60"/>
    </row>
    <row r="1068" spans="1:9">
      <c r="A1068" s="5"/>
      <c r="B1068" s="5" t="s">
        <v>25</v>
      </c>
      <c r="C1068" s="5"/>
      <c r="D1068" s="5" t="s">
        <v>26</v>
      </c>
      <c r="E1068" s="6">
        <v>0</v>
      </c>
      <c r="F1068" s="20"/>
      <c r="G1068" s="20"/>
      <c r="H1068" s="6">
        <v>0</v>
      </c>
      <c r="I1068" s="60"/>
    </row>
    <row r="1069" spans="1:9">
      <c r="A1069" s="5"/>
      <c r="B1069" s="5" t="s">
        <v>25</v>
      </c>
      <c r="C1069" s="5"/>
      <c r="D1069" s="5" t="s">
        <v>17</v>
      </c>
      <c r="E1069" s="6">
        <v>0</v>
      </c>
      <c r="F1069" s="20"/>
      <c r="G1069" s="20"/>
      <c r="H1069" s="6">
        <v>0</v>
      </c>
      <c r="I1069" s="60"/>
    </row>
    <row r="1070" spans="1:9">
      <c r="A1070" s="5"/>
      <c r="B1070" s="5" t="s">
        <v>25</v>
      </c>
      <c r="C1070" s="5"/>
      <c r="D1070" s="5" t="s">
        <v>10</v>
      </c>
      <c r="E1070" s="6">
        <v>0</v>
      </c>
      <c r="F1070" s="20"/>
      <c r="G1070" s="20"/>
      <c r="H1070" s="6">
        <v>0</v>
      </c>
      <c r="I1070" s="60"/>
    </row>
    <row r="1071" spans="1:9">
      <c r="A1071" s="5"/>
      <c r="B1071" s="5" t="s">
        <v>27</v>
      </c>
      <c r="C1071" s="5"/>
      <c r="D1071" s="5" t="s">
        <v>28</v>
      </c>
      <c r="E1071" s="6">
        <v>0</v>
      </c>
      <c r="F1071" s="20"/>
      <c r="G1071" s="20"/>
      <c r="H1071" s="6">
        <v>0</v>
      </c>
      <c r="I1071" s="60"/>
    </row>
    <row r="1072" spans="1:9">
      <c r="A1072" s="5"/>
      <c r="B1072" s="5" t="s">
        <v>27</v>
      </c>
      <c r="C1072" s="5"/>
      <c r="D1072" s="5" t="s">
        <v>17</v>
      </c>
      <c r="E1072" s="6">
        <v>0</v>
      </c>
      <c r="F1072" s="20"/>
      <c r="G1072" s="20"/>
      <c r="H1072" s="6">
        <v>0</v>
      </c>
      <c r="I1072" s="60"/>
    </row>
    <row r="1073" spans="1:9">
      <c r="A1073" s="5"/>
      <c r="B1073" s="5" t="s">
        <v>27</v>
      </c>
      <c r="C1073" s="5"/>
      <c r="D1073" s="5" t="s">
        <v>10</v>
      </c>
      <c r="E1073" s="6">
        <v>0</v>
      </c>
      <c r="F1073" s="20"/>
      <c r="G1073" s="20"/>
      <c r="H1073" s="6">
        <v>0</v>
      </c>
      <c r="I1073" s="60"/>
    </row>
    <row r="1074" spans="1:9">
      <c r="A1074" s="5"/>
      <c r="B1074" s="5" t="s">
        <v>29</v>
      </c>
      <c r="C1074" s="5"/>
      <c r="D1074" s="5" t="s">
        <v>30</v>
      </c>
      <c r="E1074" s="6">
        <v>18100000</v>
      </c>
      <c r="F1074" s="20"/>
      <c r="G1074" s="20"/>
      <c r="H1074" s="6">
        <v>18100000</v>
      </c>
      <c r="I1074" s="60"/>
    </row>
    <row r="1075" spans="1:9">
      <c r="A1075" s="5"/>
      <c r="B1075" s="5" t="s">
        <v>29</v>
      </c>
      <c r="C1075" s="5"/>
      <c r="D1075" s="5" t="s">
        <v>17</v>
      </c>
      <c r="E1075" s="6">
        <v>0</v>
      </c>
      <c r="F1075" s="20"/>
      <c r="G1075" s="20"/>
      <c r="H1075" s="6">
        <v>0</v>
      </c>
      <c r="I1075" s="60"/>
    </row>
    <row r="1076" spans="1:9">
      <c r="A1076" s="5"/>
      <c r="B1076" s="5" t="s">
        <v>29</v>
      </c>
      <c r="C1076" s="5"/>
      <c r="D1076" s="5" t="s">
        <v>10</v>
      </c>
      <c r="E1076" s="6">
        <v>16805000</v>
      </c>
      <c r="F1076" s="20"/>
      <c r="G1076" s="20"/>
      <c r="H1076" s="6">
        <v>16805000</v>
      </c>
      <c r="I1076" s="60"/>
    </row>
    <row r="1077" spans="1:9">
      <c r="A1077" s="5"/>
      <c r="B1077" s="5" t="s">
        <v>31</v>
      </c>
      <c r="C1077" s="5"/>
      <c r="D1077" s="5" t="s">
        <v>32</v>
      </c>
      <c r="E1077" s="6">
        <v>0</v>
      </c>
      <c r="F1077" s="20"/>
      <c r="G1077" s="20"/>
      <c r="H1077" s="6">
        <v>0</v>
      </c>
      <c r="I1077" s="60"/>
    </row>
    <row r="1078" spans="1:9">
      <c r="A1078" s="5"/>
      <c r="B1078" s="5" t="s">
        <v>31</v>
      </c>
      <c r="C1078" s="5"/>
      <c r="D1078" s="5" t="s">
        <v>17</v>
      </c>
      <c r="E1078" s="6">
        <v>0</v>
      </c>
      <c r="F1078" s="20"/>
      <c r="G1078" s="20"/>
      <c r="H1078" s="6">
        <v>0</v>
      </c>
      <c r="I1078" s="60"/>
    </row>
    <row r="1079" spans="1:9">
      <c r="A1079" s="5"/>
      <c r="B1079" s="5" t="s">
        <v>31</v>
      </c>
      <c r="C1079" s="5"/>
      <c r="D1079" s="5" t="s">
        <v>10</v>
      </c>
      <c r="E1079" s="6">
        <v>0</v>
      </c>
      <c r="F1079" s="20"/>
      <c r="G1079" s="20"/>
      <c r="H1079" s="6">
        <v>0</v>
      </c>
      <c r="I1079" s="60"/>
    </row>
    <row r="1080" spans="1:9">
      <c r="A1080" s="5">
        <v>2</v>
      </c>
      <c r="B1080" s="5" t="s">
        <v>20</v>
      </c>
      <c r="C1080" s="5"/>
      <c r="D1080" s="5" t="s">
        <v>33</v>
      </c>
      <c r="E1080" s="6">
        <f>E1068+E1071+E1074+E1077</f>
        <v>18100000</v>
      </c>
      <c r="F1080" s="20"/>
      <c r="G1080" s="20"/>
      <c r="H1080" s="6">
        <f>H1068+H1071+H1074+H1077</f>
        <v>18100000</v>
      </c>
      <c r="I1080" s="60"/>
    </row>
    <row r="1081" spans="1:9">
      <c r="A1081" s="5">
        <v>2</v>
      </c>
      <c r="B1081" s="5" t="s">
        <v>20</v>
      </c>
      <c r="C1081" s="5"/>
      <c r="D1081" s="5" t="s">
        <v>132</v>
      </c>
      <c r="E1081" s="6">
        <f>E1070+E1073+E1076+E1079</f>
        <v>16805000</v>
      </c>
      <c r="F1081" s="20"/>
      <c r="G1081" s="20"/>
      <c r="H1081" s="6">
        <f>H1070+H1073+H1076+H1079</f>
        <v>16805000</v>
      </c>
      <c r="I1081" s="60"/>
    </row>
    <row r="1082" spans="1:9">
      <c r="A1082" s="5">
        <v>2</v>
      </c>
      <c r="B1082" s="5" t="s">
        <v>20</v>
      </c>
      <c r="C1082" s="5"/>
      <c r="D1082" s="5" t="s">
        <v>34</v>
      </c>
      <c r="E1082" s="6">
        <f>E1080-E1081</f>
        <v>1295000</v>
      </c>
      <c r="F1082" s="20"/>
      <c r="G1082" s="20"/>
      <c r="H1082" s="6">
        <f>H1080-H1081</f>
        <v>1295000</v>
      </c>
      <c r="I1082" s="60"/>
    </row>
    <row r="1083" spans="1:9">
      <c r="A1083" s="5"/>
      <c r="B1083" s="5"/>
      <c r="C1083" s="5"/>
      <c r="D1083" s="5"/>
      <c r="E1083" s="6"/>
      <c r="F1083" s="20"/>
      <c r="G1083" s="20"/>
      <c r="H1083" s="6"/>
      <c r="I1083" s="60"/>
    </row>
    <row r="1084" spans="1:9">
      <c r="A1084" s="5">
        <v>29</v>
      </c>
      <c r="B1084" s="5" t="s">
        <v>92</v>
      </c>
      <c r="C1084" s="5"/>
      <c r="D1084" s="5"/>
      <c r="E1084" s="6"/>
      <c r="F1084" s="20"/>
      <c r="G1084" s="20"/>
      <c r="H1084" s="6"/>
      <c r="I1084" s="60"/>
    </row>
    <row r="1085" spans="1:9">
      <c r="A1085" s="5"/>
      <c r="B1085" s="5">
        <v>1</v>
      </c>
      <c r="C1085" s="5" t="s">
        <v>5</v>
      </c>
      <c r="D1085" s="5" t="s">
        <v>6</v>
      </c>
      <c r="E1085" s="6">
        <v>2325537000</v>
      </c>
      <c r="F1085" s="20"/>
      <c r="G1085" s="20"/>
      <c r="H1085" s="6">
        <f>E1085+F1085-G1085</f>
        <v>2325537000</v>
      </c>
      <c r="I1085" s="60"/>
    </row>
    <row r="1086" spans="1:9">
      <c r="A1086" s="5"/>
      <c r="B1086" s="5">
        <v>2</v>
      </c>
      <c r="C1086" s="5" t="s">
        <v>7</v>
      </c>
      <c r="D1086" s="5" t="s">
        <v>8</v>
      </c>
      <c r="E1086" s="6">
        <v>293411950</v>
      </c>
      <c r="F1086" s="20"/>
      <c r="G1086" s="20"/>
      <c r="H1086" s="6">
        <f t="shared" ref="H1086:H1100" si="35">E1086+F1086-G1086</f>
        <v>293411950</v>
      </c>
      <c r="I1086" s="60"/>
    </row>
    <row r="1087" spans="1:9">
      <c r="A1087" s="5"/>
      <c r="B1087" s="5" t="s">
        <v>7</v>
      </c>
      <c r="C1087" s="5"/>
      <c r="D1087" s="5" t="s">
        <v>9</v>
      </c>
      <c r="E1087" s="6">
        <v>20246142.859999999</v>
      </c>
      <c r="F1087" s="20"/>
      <c r="G1087" s="20"/>
      <c r="H1087" s="6">
        <f t="shared" si="35"/>
        <v>20246142.859999999</v>
      </c>
      <c r="I1087" s="60"/>
    </row>
    <row r="1088" spans="1:9">
      <c r="A1088" s="5"/>
      <c r="B1088" s="5" t="s">
        <v>7</v>
      </c>
      <c r="C1088" s="5"/>
      <c r="D1088" s="5" t="s">
        <v>10</v>
      </c>
      <c r="E1088" s="6">
        <v>247229878.56999999</v>
      </c>
      <c r="F1088" s="20"/>
      <c r="G1088" s="20"/>
      <c r="H1088" s="6">
        <f t="shared" si="35"/>
        <v>247229878.56999999</v>
      </c>
      <c r="I1088" s="60"/>
    </row>
    <row r="1089" spans="1:9">
      <c r="A1089" s="5"/>
      <c r="B1089" s="5">
        <v>3</v>
      </c>
      <c r="C1089" s="5" t="s">
        <v>11</v>
      </c>
      <c r="D1089" s="5" t="s">
        <v>12</v>
      </c>
      <c r="E1089" s="6">
        <v>820996750</v>
      </c>
      <c r="F1089" s="20"/>
      <c r="G1089" s="20"/>
      <c r="H1089" s="6">
        <f t="shared" si="35"/>
        <v>820996750</v>
      </c>
      <c r="I1089" s="60"/>
    </row>
    <row r="1090" spans="1:9">
      <c r="A1090" s="5"/>
      <c r="B1090" s="5" t="s">
        <v>11</v>
      </c>
      <c r="C1090" s="5"/>
      <c r="D1090" s="5" t="s">
        <v>9</v>
      </c>
      <c r="E1090" s="6">
        <v>16978781.91</v>
      </c>
      <c r="F1090" s="20"/>
      <c r="G1090" s="20"/>
      <c r="H1090" s="6">
        <f t="shared" si="35"/>
        <v>16978781.91</v>
      </c>
      <c r="I1090" s="60"/>
    </row>
    <row r="1091" spans="1:9">
      <c r="A1091" s="5"/>
      <c r="B1091" s="5" t="s">
        <v>11</v>
      </c>
      <c r="C1091" s="5"/>
      <c r="D1091" s="5" t="s">
        <v>10</v>
      </c>
      <c r="E1091" s="6">
        <v>290436780.37</v>
      </c>
      <c r="F1091" s="20"/>
      <c r="G1091" s="20"/>
      <c r="H1091" s="6">
        <f t="shared" si="35"/>
        <v>290436780.37</v>
      </c>
      <c r="I1091" s="60"/>
    </row>
    <row r="1092" spans="1:9">
      <c r="A1092" s="5"/>
      <c r="B1092" s="5">
        <v>4</v>
      </c>
      <c r="C1092" s="5" t="s">
        <v>13</v>
      </c>
      <c r="D1092" s="5" t="s">
        <v>14</v>
      </c>
      <c r="E1092" s="6">
        <v>510000</v>
      </c>
      <c r="F1092" s="20"/>
      <c r="G1092" s="20"/>
      <c r="H1092" s="6">
        <f t="shared" si="35"/>
        <v>510000</v>
      </c>
      <c r="I1092" s="60"/>
    </row>
    <row r="1093" spans="1:9">
      <c r="A1093" s="5"/>
      <c r="B1093" s="5" t="s">
        <v>13</v>
      </c>
      <c r="C1093" s="5"/>
      <c r="D1093" s="5" t="s">
        <v>9</v>
      </c>
      <c r="E1093" s="6">
        <v>9916.67</v>
      </c>
      <c r="F1093" s="20"/>
      <c r="G1093" s="20"/>
      <c r="H1093" s="6">
        <f t="shared" si="35"/>
        <v>9916.67</v>
      </c>
      <c r="I1093" s="60"/>
    </row>
    <row r="1094" spans="1:9">
      <c r="A1094" s="5"/>
      <c r="B1094" s="5" t="s">
        <v>13</v>
      </c>
      <c r="C1094" s="5"/>
      <c r="D1094" s="5" t="s">
        <v>10</v>
      </c>
      <c r="E1094" s="6">
        <v>417750</v>
      </c>
      <c r="F1094" s="20"/>
      <c r="G1094" s="20"/>
      <c r="H1094" s="6">
        <f t="shared" si="35"/>
        <v>417750</v>
      </c>
      <c r="I1094" s="60"/>
    </row>
    <row r="1095" spans="1:9">
      <c r="A1095" s="5"/>
      <c r="B1095" s="5">
        <v>5</v>
      </c>
      <c r="C1095" s="5" t="s">
        <v>15</v>
      </c>
      <c r="D1095" s="5" t="s">
        <v>16</v>
      </c>
      <c r="E1095" s="6">
        <v>66500</v>
      </c>
      <c r="F1095" s="20"/>
      <c r="G1095" s="20"/>
      <c r="H1095" s="6">
        <f t="shared" si="35"/>
        <v>66500</v>
      </c>
      <c r="I1095" s="60"/>
    </row>
    <row r="1096" spans="1:9">
      <c r="A1096" s="5"/>
      <c r="B1096" s="5" t="s">
        <v>15</v>
      </c>
      <c r="C1096" s="5"/>
      <c r="D1096" s="5" t="s">
        <v>17</v>
      </c>
      <c r="E1096" s="6">
        <v>0</v>
      </c>
      <c r="F1096" s="20"/>
      <c r="G1096" s="20"/>
      <c r="H1096" s="6">
        <f t="shared" si="35"/>
        <v>0</v>
      </c>
      <c r="I1096" s="60"/>
    </row>
    <row r="1097" spans="1:9">
      <c r="A1097" s="5"/>
      <c r="B1097" s="5" t="s">
        <v>15</v>
      </c>
      <c r="C1097" s="5"/>
      <c r="D1097" s="5" t="s">
        <v>10</v>
      </c>
      <c r="E1097" s="6">
        <v>0</v>
      </c>
      <c r="F1097" s="20"/>
      <c r="G1097" s="20"/>
      <c r="H1097" s="6">
        <f t="shared" si="35"/>
        <v>0</v>
      </c>
      <c r="I1097" s="60"/>
    </row>
    <row r="1098" spans="1:9">
      <c r="A1098" s="5"/>
      <c r="B1098" s="5">
        <v>6</v>
      </c>
      <c r="C1098" s="5" t="s">
        <v>18</v>
      </c>
      <c r="D1098" s="5" t="s">
        <v>19</v>
      </c>
      <c r="E1098" s="6">
        <v>0</v>
      </c>
      <c r="F1098" s="20"/>
      <c r="G1098" s="20"/>
      <c r="H1098" s="6">
        <f t="shared" si="35"/>
        <v>0</v>
      </c>
      <c r="I1098" s="60"/>
    </row>
    <row r="1099" spans="1:9">
      <c r="A1099" s="5"/>
      <c r="B1099" s="5" t="s">
        <v>18</v>
      </c>
      <c r="C1099" s="5"/>
      <c r="D1099" s="5" t="s">
        <v>17</v>
      </c>
      <c r="E1099" s="6">
        <v>0</v>
      </c>
      <c r="F1099" s="20"/>
      <c r="G1099" s="20"/>
      <c r="H1099" s="6">
        <f t="shared" si="35"/>
        <v>0</v>
      </c>
      <c r="I1099" s="60"/>
    </row>
    <row r="1100" spans="1:9">
      <c r="A1100" s="5"/>
      <c r="B1100" s="5" t="s">
        <v>18</v>
      </c>
      <c r="C1100" s="5"/>
      <c r="D1100" s="5" t="s">
        <v>10</v>
      </c>
      <c r="E1100" s="6">
        <v>0</v>
      </c>
      <c r="F1100" s="20"/>
      <c r="G1100" s="20"/>
      <c r="H1100" s="6">
        <f t="shared" si="35"/>
        <v>0</v>
      </c>
      <c r="I1100" s="60"/>
    </row>
    <row r="1101" spans="1:9">
      <c r="A1101" s="5">
        <v>1</v>
      </c>
      <c r="B1101" s="5" t="s">
        <v>20</v>
      </c>
      <c r="C1101" s="5"/>
      <c r="D1101" s="5" t="s">
        <v>21</v>
      </c>
      <c r="E1101" s="6">
        <f>E1085+E1086+E1089+E1092+E1095+E1098</f>
        <v>3440522200</v>
      </c>
      <c r="F1101" s="20"/>
      <c r="G1101" s="20"/>
      <c r="H1101" s="6">
        <f>H1085+H1086+H1089+H1092+H1095+H1098</f>
        <v>3440522200</v>
      </c>
      <c r="I1101" s="60"/>
    </row>
    <row r="1102" spans="1:9">
      <c r="A1102" s="5">
        <v>1</v>
      </c>
      <c r="B1102" s="5" t="s">
        <v>20</v>
      </c>
      <c r="C1102" s="5"/>
      <c r="D1102" s="5" t="s">
        <v>22</v>
      </c>
      <c r="E1102" s="6">
        <f>E1088+E1091+E1094+E1097+E1100</f>
        <v>538084408.94000006</v>
      </c>
      <c r="F1102" s="20"/>
      <c r="G1102" s="20"/>
      <c r="H1102" s="6">
        <f>H1088+H1091+H1094+H1097+H1100</f>
        <v>538084408.94000006</v>
      </c>
      <c r="I1102" s="60"/>
    </row>
    <row r="1103" spans="1:9">
      <c r="A1103" s="5">
        <v>1</v>
      </c>
      <c r="B1103" s="5" t="s">
        <v>20</v>
      </c>
      <c r="C1103" s="5"/>
      <c r="D1103" s="5" t="s">
        <v>23</v>
      </c>
      <c r="E1103" s="6">
        <f>E1101-E1102</f>
        <v>2902437791.0599999</v>
      </c>
      <c r="F1103" s="20"/>
      <c r="G1103" s="20"/>
      <c r="H1103" s="6">
        <f>H1101-H1102</f>
        <v>2902437791.0599999</v>
      </c>
      <c r="I1103" s="60"/>
    </row>
    <row r="1104" spans="1:9">
      <c r="A1104" s="5"/>
      <c r="B1104" s="5">
        <v>7</v>
      </c>
      <c r="C1104" s="5"/>
      <c r="D1104" s="5" t="s">
        <v>24</v>
      </c>
      <c r="E1104" s="6"/>
      <c r="F1104" s="20"/>
      <c r="G1104" s="20"/>
      <c r="H1104" s="6"/>
      <c r="I1104" s="60"/>
    </row>
    <row r="1105" spans="1:9">
      <c r="A1105" s="5"/>
      <c r="B1105" s="5" t="s">
        <v>25</v>
      </c>
      <c r="C1105" s="5"/>
      <c r="D1105" s="5" t="s">
        <v>26</v>
      </c>
      <c r="E1105" s="6">
        <v>0</v>
      </c>
      <c r="F1105" s="20"/>
      <c r="G1105" s="20"/>
      <c r="H1105" s="6">
        <v>0</v>
      </c>
      <c r="I1105" s="60"/>
    </row>
    <row r="1106" spans="1:9">
      <c r="A1106" s="5"/>
      <c r="B1106" s="5" t="s">
        <v>25</v>
      </c>
      <c r="C1106" s="5"/>
      <c r="D1106" s="5" t="s">
        <v>17</v>
      </c>
      <c r="E1106" s="6">
        <v>0</v>
      </c>
      <c r="F1106" s="20"/>
      <c r="G1106" s="20"/>
      <c r="H1106" s="6">
        <v>0</v>
      </c>
      <c r="I1106" s="60"/>
    </row>
    <row r="1107" spans="1:9">
      <c r="A1107" s="5"/>
      <c r="B1107" s="5" t="s">
        <v>25</v>
      </c>
      <c r="C1107" s="5"/>
      <c r="D1107" s="5" t="s">
        <v>10</v>
      </c>
      <c r="E1107" s="6">
        <v>0</v>
      </c>
      <c r="F1107" s="20"/>
      <c r="G1107" s="20"/>
      <c r="H1107" s="6">
        <v>0</v>
      </c>
      <c r="I1107" s="60"/>
    </row>
    <row r="1108" spans="1:9">
      <c r="A1108" s="5"/>
      <c r="B1108" s="5" t="s">
        <v>27</v>
      </c>
      <c r="C1108" s="5"/>
      <c r="D1108" s="5" t="s">
        <v>28</v>
      </c>
      <c r="E1108" s="6">
        <v>0</v>
      </c>
      <c r="F1108" s="20"/>
      <c r="G1108" s="20"/>
      <c r="H1108" s="6">
        <v>0</v>
      </c>
      <c r="I1108" s="60"/>
    </row>
    <row r="1109" spans="1:9">
      <c r="A1109" s="5"/>
      <c r="B1109" s="5" t="s">
        <v>27</v>
      </c>
      <c r="C1109" s="5"/>
      <c r="D1109" s="5" t="s">
        <v>17</v>
      </c>
      <c r="E1109" s="6">
        <v>0</v>
      </c>
      <c r="F1109" s="20"/>
      <c r="G1109" s="20"/>
      <c r="H1109" s="6">
        <v>0</v>
      </c>
      <c r="I1109" s="60"/>
    </row>
    <row r="1110" spans="1:9">
      <c r="A1110" s="5"/>
      <c r="B1110" s="5" t="s">
        <v>27</v>
      </c>
      <c r="C1110" s="5"/>
      <c r="D1110" s="5" t="s">
        <v>10</v>
      </c>
      <c r="E1110" s="6">
        <v>0</v>
      </c>
      <c r="F1110" s="20"/>
      <c r="G1110" s="20"/>
      <c r="H1110" s="6">
        <v>0</v>
      </c>
      <c r="I1110" s="60"/>
    </row>
    <row r="1111" spans="1:9">
      <c r="A1111" s="5"/>
      <c r="B1111" s="5" t="s">
        <v>29</v>
      </c>
      <c r="C1111" s="5"/>
      <c r="D1111" s="5" t="s">
        <v>30</v>
      </c>
      <c r="E1111" s="6">
        <v>7105000</v>
      </c>
      <c r="F1111" s="20"/>
      <c r="G1111" s="20"/>
      <c r="H1111" s="6">
        <v>7105000</v>
      </c>
      <c r="I1111" s="60"/>
    </row>
    <row r="1112" spans="1:9">
      <c r="A1112" s="5"/>
      <c r="B1112" s="5" t="s">
        <v>29</v>
      </c>
      <c r="C1112" s="5"/>
      <c r="D1112" s="5" t="s">
        <v>17</v>
      </c>
      <c r="E1112" s="6">
        <v>0</v>
      </c>
      <c r="F1112" s="20"/>
      <c r="G1112" s="20"/>
      <c r="H1112" s="6">
        <v>0</v>
      </c>
      <c r="I1112" s="60"/>
    </row>
    <row r="1113" spans="1:9">
      <c r="A1113" s="5"/>
      <c r="B1113" s="5" t="s">
        <v>29</v>
      </c>
      <c r="C1113" s="5"/>
      <c r="D1113" s="5" t="s">
        <v>10</v>
      </c>
      <c r="E1113" s="6">
        <v>7105000</v>
      </c>
      <c r="F1113" s="20"/>
      <c r="G1113" s="20"/>
      <c r="H1113" s="6">
        <v>7105000</v>
      </c>
      <c r="I1113" s="60"/>
    </row>
    <row r="1114" spans="1:9">
      <c r="A1114" s="5"/>
      <c r="B1114" s="5" t="s">
        <v>31</v>
      </c>
      <c r="C1114" s="5"/>
      <c r="D1114" s="5" t="s">
        <v>32</v>
      </c>
      <c r="E1114" s="6">
        <v>0</v>
      </c>
      <c r="F1114" s="20"/>
      <c r="G1114" s="20"/>
      <c r="H1114" s="6">
        <v>0</v>
      </c>
      <c r="I1114" s="60"/>
    </row>
    <row r="1115" spans="1:9">
      <c r="A1115" s="5"/>
      <c r="B1115" s="5" t="s">
        <v>31</v>
      </c>
      <c r="C1115" s="5"/>
      <c r="D1115" s="5" t="s">
        <v>17</v>
      </c>
      <c r="E1115" s="6">
        <v>0</v>
      </c>
      <c r="F1115" s="20"/>
      <c r="G1115" s="20"/>
      <c r="H1115" s="6">
        <v>0</v>
      </c>
      <c r="I1115" s="60"/>
    </row>
    <row r="1116" spans="1:9">
      <c r="A1116" s="5"/>
      <c r="B1116" s="5" t="s">
        <v>31</v>
      </c>
      <c r="C1116" s="5"/>
      <c r="D1116" s="5" t="s">
        <v>10</v>
      </c>
      <c r="E1116" s="6">
        <v>0</v>
      </c>
      <c r="F1116" s="20"/>
      <c r="G1116" s="20"/>
      <c r="H1116" s="6">
        <v>0</v>
      </c>
      <c r="I1116" s="60"/>
    </row>
    <row r="1117" spans="1:9">
      <c r="A1117" s="5">
        <v>2</v>
      </c>
      <c r="B1117" s="5" t="s">
        <v>20</v>
      </c>
      <c r="C1117" s="5"/>
      <c r="D1117" s="5" t="s">
        <v>33</v>
      </c>
      <c r="E1117" s="6">
        <f>E1105+E1108+E1111+E1114</f>
        <v>7105000</v>
      </c>
      <c r="F1117" s="20"/>
      <c r="G1117" s="20"/>
      <c r="H1117" s="6">
        <f>H1105+H1108+H1111+H1114</f>
        <v>7105000</v>
      </c>
      <c r="I1117" s="60"/>
    </row>
    <row r="1118" spans="1:9">
      <c r="A1118" s="5">
        <v>2</v>
      </c>
      <c r="B1118" s="5" t="s">
        <v>20</v>
      </c>
      <c r="C1118" s="5"/>
      <c r="D1118" s="5" t="s">
        <v>132</v>
      </c>
      <c r="E1118" s="6">
        <f>E1107+E1110+E1113+E1116</f>
        <v>7105000</v>
      </c>
      <c r="F1118" s="20"/>
      <c r="G1118" s="20"/>
      <c r="H1118" s="6">
        <f>H1107+H1110+H1113+H1116</f>
        <v>7105000</v>
      </c>
      <c r="I1118" s="60"/>
    </row>
    <row r="1119" spans="1:9">
      <c r="A1119" s="5">
        <v>2</v>
      </c>
      <c r="B1119" s="5" t="s">
        <v>20</v>
      </c>
      <c r="C1119" s="5"/>
      <c r="D1119" s="5" t="s">
        <v>34</v>
      </c>
      <c r="E1119" s="6">
        <f>E1117-E1118</f>
        <v>0</v>
      </c>
      <c r="F1119" s="20"/>
      <c r="G1119" s="20"/>
      <c r="H1119" s="6">
        <f>H1117-H1118</f>
        <v>0</v>
      </c>
      <c r="I1119" s="60"/>
    </row>
    <row r="1120" spans="1:9">
      <c r="A1120" s="5"/>
      <c r="B1120" s="5"/>
      <c r="C1120" s="5"/>
      <c r="D1120" s="5"/>
      <c r="E1120" s="6"/>
      <c r="F1120" s="20"/>
      <c r="G1120" s="20"/>
      <c r="H1120" s="6"/>
      <c r="I1120" s="60"/>
    </row>
    <row r="1121" spans="1:9">
      <c r="A1121" s="5">
        <v>30</v>
      </c>
      <c r="B1121" s="5" t="s">
        <v>93</v>
      </c>
      <c r="C1121" s="5"/>
      <c r="D1121" s="5"/>
      <c r="E1121" s="6"/>
      <c r="F1121" s="20"/>
      <c r="G1121" s="20"/>
      <c r="H1121" s="6"/>
      <c r="I1121" s="60"/>
    </row>
    <row r="1122" spans="1:9">
      <c r="A1122" s="5"/>
      <c r="B1122" s="5">
        <v>1</v>
      </c>
      <c r="C1122" s="5" t="s">
        <v>5</v>
      </c>
      <c r="D1122" s="5" t="s">
        <v>6</v>
      </c>
      <c r="E1122" s="6">
        <v>2117502000</v>
      </c>
      <c r="F1122" s="20"/>
      <c r="G1122" s="20"/>
      <c r="H1122" s="6">
        <f>E1122+F1122-G1122</f>
        <v>2117502000</v>
      </c>
      <c r="I1122" s="60"/>
    </row>
    <row r="1123" spans="1:9">
      <c r="A1123" s="5"/>
      <c r="B1123" s="5">
        <v>2</v>
      </c>
      <c r="C1123" s="5" t="s">
        <v>7</v>
      </c>
      <c r="D1123" s="5" t="s">
        <v>8</v>
      </c>
      <c r="E1123" s="6">
        <v>143754500</v>
      </c>
      <c r="F1123" s="20"/>
      <c r="G1123" s="20"/>
      <c r="H1123" s="6">
        <f t="shared" ref="H1123:H1137" si="36">E1123+F1123-G1123</f>
        <v>143754500</v>
      </c>
      <c r="I1123" s="60"/>
    </row>
    <row r="1124" spans="1:9">
      <c r="A1124" s="5"/>
      <c r="B1124" s="5" t="s">
        <v>7</v>
      </c>
      <c r="C1124" s="5"/>
      <c r="D1124" s="5" t="s">
        <v>9</v>
      </c>
      <c r="E1124" s="6">
        <v>16790142.859999999</v>
      </c>
      <c r="F1124" s="20"/>
      <c r="G1124" s="20"/>
      <c r="H1124" s="6">
        <f t="shared" si="36"/>
        <v>16790142.859999999</v>
      </c>
      <c r="I1124" s="60"/>
    </row>
    <row r="1125" spans="1:9">
      <c r="A1125" s="5"/>
      <c r="B1125" s="5" t="s">
        <v>7</v>
      </c>
      <c r="C1125" s="5"/>
      <c r="D1125" s="5" t="s">
        <v>10</v>
      </c>
      <c r="E1125" s="6">
        <v>109331428.56999999</v>
      </c>
      <c r="F1125" s="20"/>
      <c r="G1125" s="20"/>
      <c r="H1125" s="6">
        <f t="shared" si="36"/>
        <v>109331428.56999999</v>
      </c>
      <c r="I1125" s="60"/>
    </row>
    <row r="1126" spans="1:9">
      <c r="A1126" s="5"/>
      <c r="B1126" s="5">
        <v>3</v>
      </c>
      <c r="C1126" s="5" t="s">
        <v>11</v>
      </c>
      <c r="D1126" s="5" t="s">
        <v>12</v>
      </c>
      <c r="E1126" s="6">
        <v>140000000</v>
      </c>
      <c r="F1126" s="20"/>
      <c r="G1126" s="20"/>
      <c r="H1126" s="6">
        <f t="shared" si="36"/>
        <v>140000000</v>
      </c>
      <c r="I1126" s="60"/>
    </row>
    <row r="1127" spans="1:9">
      <c r="A1127" s="5"/>
      <c r="B1127" s="5" t="s">
        <v>11</v>
      </c>
      <c r="C1127" s="5"/>
      <c r="D1127" s="5" t="s">
        <v>9</v>
      </c>
      <c r="E1127" s="6">
        <v>2800000</v>
      </c>
      <c r="F1127" s="20"/>
      <c r="G1127" s="20"/>
      <c r="H1127" s="6">
        <f t="shared" si="36"/>
        <v>2800000</v>
      </c>
      <c r="I1127" s="60"/>
    </row>
    <row r="1128" spans="1:9">
      <c r="A1128" s="5"/>
      <c r="B1128" s="5" t="s">
        <v>11</v>
      </c>
      <c r="C1128" s="5"/>
      <c r="D1128" s="5" t="s">
        <v>10</v>
      </c>
      <c r="E1128" s="6">
        <v>73600000</v>
      </c>
      <c r="F1128" s="20"/>
      <c r="G1128" s="20"/>
      <c r="H1128" s="6">
        <f t="shared" si="36"/>
        <v>73600000</v>
      </c>
      <c r="I1128" s="60"/>
    </row>
    <row r="1129" spans="1:9">
      <c r="A1129" s="5"/>
      <c r="B1129" s="5">
        <v>4</v>
      </c>
      <c r="C1129" s="5" t="s">
        <v>13</v>
      </c>
      <c r="D1129" s="5" t="s">
        <v>14</v>
      </c>
      <c r="E1129" s="6">
        <v>3450000</v>
      </c>
      <c r="F1129" s="20"/>
      <c r="G1129" s="20"/>
      <c r="H1129" s="6">
        <f t="shared" si="36"/>
        <v>3450000</v>
      </c>
      <c r="I1129" s="60"/>
    </row>
    <row r="1130" spans="1:9">
      <c r="A1130" s="5"/>
      <c r="B1130" s="5" t="s">
        <v>13</v>
      </c>
      <c r="C1130" s="5"/>
      <c r="D1130" s="5" t="s">
        <v>9</v>
      </c>
      <c r="E1130" s="6">
        <v>54583.33</v>
      </c>
      <c r="F1130" s="20"/>
      <c r="G1130" s="20"/>
      <c r="H1130" s="6">
        <f t="shared" si="36"/>
        <v>54583.33</v>
      </c>
      <c r="I1130" s="60"/>
    </row>
    <row r="1131" spans="1:9">
      <c r="A1131" s="5"/>
      <c r="B1131" s="5" t="s">
        <v>13</v>
      </c>
      <c r="C1131" s="5"/>
      <c r="D1131" s="5" t="s">
        <v>10</v>
      </c>
      <c r="E1131" s="6">
        <v>2940000</v>
      </c>
      <c r="F1131" s="20"/>
      <c r="G1131" s="20"/>
      <c r="H1131" s="6">
        <f t="shared" si="36"/>
        <v>2940000</v>
      </c>
      <c r="I1131" s="60"/>
    </row>
    <row r="1132" spans="1:9">
      <c r="A1132" s="5"/>
      <c r="B1132" s="5">
        <v>5</v>
      </c>
      <c r="C1132" s="5" t="s">
        <v>15</v>
      </c>
      <c r="D1132" s="5" t="s">
        <v>16</v>
      </c>
      <c r="E1132" s="6">
        <v>66500</v>
      </c>
      <c r="F1132" s="20"/>
      <c r="G1132" s="20"/>
      <c r="H1132" s="6">
        <f t="shared" si="36"/>
        <v>66500</v>
      </c>
      <c r="I1132" s="60"/>
    </row>
    <row r="1133" spans="1:9">
      <c r="A1133" s="5"/>
      <c r="B1133" s="5" t="s">
        <v>15</v>
      </c>
      <c r="C1133" s="5"/>
      <c r="D1133" s="5" t="s">
        <v>17</v>
      </c>
      <c r="E1133" s="6">
        <v>0</v>
      </c>
      <c r="F1133" s="20"/>
      <c r="G1133" s="20"/>
      <c r="H1133" s="6">
        <f t="shared" si="36"/>
        <v>0</v>
      </c>
      <c r="I1133" s="60"/>
    </row>
    <row r="1134" spans="1:9">
      <c r="A1134" s="5"/>
      <c r="B1134" s="5" t="s">
        <v>15</v>
      </c>
      <c r="C1134" s="5"/>
      <c r="D1134" s="5" t="s">
        <v>10</v>
      </c>
      <c r="E1134" s="6">
        <v>0</v>
      </c>
      <c r="F1134" s="20"/>
      <c r="G1134" s="20"/>
      <c r="H1134" s="6">
        <f t="shared" si="36"/>
        <v>0</v>
      </c>
      <c r="I1134" s="60"/>
    </row>
    <row r="1135" spans="1:9">
      <c r="A1135" s="5"/>
      <c r="B1135" s="5">
        <v>6</v>
      </c>
      <c r="C1135" s="5" t="s">
        <v>18</v>
      </c>
      <c r="D1135" s="5" t="s">
        <v>19</v>
      </c>
      <c r="E1135" s="6">
        <v>0</v>
      </c>
      <c r="F1135" s="20"/>
      <c r="G1135" s="20"/>
      <c r="H1135" s="6">
        <f t="shared" si="36"/>
        <v>0</v>
      </c>
      <c r="I1135" s="60"/>
    </row>
    <row r="1136" spans="1:9">
      <c r="A1136" s="5"/>
      <c r="B1136" s="5" t="s">
        <v>18</v>
      </c>
      <c r="C1136" s="5"/>
      <c r="D1136" s="5" t="s">
        <v>17</v>
      </c>
      <c r="E1136" s="6">
        <v>0</v>
      </c>
      <c r="F1136" s="20"/>
      <c r="G1136" s="20"/>
      <c r="H1136" s="6">
        <f t="shared" si="36"/>
        <v>0</v>
      </c>
      <c r="I1136" s="60"/>
    </row>
    <row r="1137" spans="1:9">
      <c r="A1137" s="5"/>
      <c r="B1137" s="5" t="s">
        <v>18</v>
      </c>
      <c r="C1137" s="5"/>
      <c r="D1137" s="5" t="s">
        <v>10</v>
      </c>
      <c r="E1137" s="6">
        <v>0</v>
      </c>
      <c r="F1137" s="20"/>
      <c r="G1137" s="20"/>
      <c r="H1137" s="6">
        <f t="shared" si="36"/>
        <v>0</v>
      </c>
      <c r="I1137" s="60"/>
    </row>
    <row r="1138" spans="1:9">
      <c r="A1138" s="5">
        <v>1</v>
      </c>
      <c r="B1138" s="5" t="s">
        <v>20</v>
      </c>
      <c r="C1138" s="5"/>
      <c r="D1138" s="5" t="s">
        <v>21</v>
      </c>
      <c r="E1138" s="6">
        <f>E1122+E1123+E1126+E1129+E1132+E1135</f>
        <v>2404773000</v>
      </c>
      <c r="F1138" s="20"/>
      <c r="G1138" s="20"/>
      <c r="H1138" s="6">
        <f>H1122+H1123+H1126+H1129+H1132+H1135</f>
        <v>2404773000</v>
      </c>
      <c r="I1138" s="60"/>
    </row>
    <row r="1139" spans="1:9">
      <c r="A1139" s="5">
        <v>1</v>
      </c>
      <c r="B1139" s="5" t="s">
        <v>20</v>
      </c>
      <c r="C1139" s="5"/>
      <c r="D1139" s="5" t="s">
        <v>22</v>
      </c>
      <c r="E1139" s="6">
        <f>E1125+E1128+E1131+E1134+E1137</f>
        <v>185871428.56999999</v>
      </c>
      <c r="F1139" s="20"/>
      <c r="G1139" s="20"/>
      <c r="H1139" s="6">
        <f>H1125+H1128+H1131+H1134+H1137</f>
        <v>185871428.56999999</v>
      </c>
      <c r="I1139" s="60"/>
    </row>
    <row r="1140" spans="1:9">
      <c r="A1140" s="5">
        <v>1</v>
      </c>
      <c r="B1140" s="5" t="s">
        <v>20</v>
      </c>
      <c r="C1140" s="5"/>
      <c r="D1140" s="5" t="s">
        <v>23</v>
      </c>
      <c r="E1140" s="6">
        <f>E1138-E1139</f>
        <v>2218901571.4299998</v>
      </c>
      <c r="F1140" s="20"/>
      <c r="G1140" s="20"/>
      <c r="H1140" s="6">
        <f>H1138-H1139</f>
        <v>2218901571.4299998</v>
      </c>
      <c r="I1140" s="60"/>
    </row>
    <row r="1141" spans="1:9">
      <c r="A1141" s="5"/>
      <c r="B1141" s="5">
        <v>7</v>
      </c>
      <c r="C1141" s="5"/>
      <c r="D1141" s="5" t="s">
        <v>24</v>
      </c>
      <c r="E1141" s="6"/>
      <c r="F1141" s="20"/>
      <c r="G1141" s="20"/>
      <c r="H1141" s="6"/>
      <c r="I1141" s="60"/>
    </row>
    <row r="1142" spans="1:9">
      <c r="A1142" s="5"/>
      <c r="B1142" s="5" t="s">
        <v>25</v>
      </c>
      <c r="C1142" s="5"/>
      <c r="D1142" s="5" t="s">
        <v>26</v>
      </c>
      <c r="E1142" s="6">
        <v>0</v>
      </c>
      <c r="F1142" s="20"/>
      <c r="G1142" s="20"/>
      <c r="H1142" s="6">
        <v>0</v>
      </c>
      <c r="I1142" s="60"/>
    </row>
    <row r="1143" spans="1:9">
      <c r="A1143" s="5"/>
      <c r="B1143" s="5" t="s">
        <v>25</v>
      </c>
      <c r="C1143" s="5"/>
      <c r="D1143" s="5" t="s">
        <v>17</v>
      </c>
      <c r="E1143" s="6">
        <v>0</v>
      </c>
      <c r="F1143" s="20"/>
      <c r="G1143" s="20"/>
      <c r="H1143" s="6">
        <v>0</v>
      </c>
      <c r="I1143" s="60"/>
    </row>
    <row r="1144" spans="1:9">
      <c r="A1144" s="5"/>
      <c r="B1144" s="5" t="s">
        <v>25</v>
      </c>
      <c r="C1144" s="5"/>
      <c r="D1144" s="5" t="s">
        <v>10</v>
      </c>
      <c r="E1144" s="6">
        <v>0</v>
      </c>
      <c r="F1144" s="20"/>
      <c r="G1144" s="20"/>
      <c r="H1144" s="6">
        <v>0</v>
      </c>
      <c r="I1144" s="60"/>
    </row>
    <row r="1145" spans="1:9">
      <c r="A1145" s="5"/>
      <c r="B1145" s="5" t="s">
        <v>27</v>
      </c>
      <c r="C1145" s="5"/>
      <c r="D1145" s="5" t="s">
        <v>28</v>
      </c>
      <c r="E1145" s="6">
        <v>0</v>
      </c>
      <c r="F1145" s="20"/>
      <c r="G1145" s="20"/>
      <c r="H1145" s="6">
        <v>0</v>
      </c>
      <c r="I1145" s="60"/>
    </row>
    <row r="1146" spans="1:9">
      <c r="A1146" s="5"/>
      <c r="B1146" s="5" t="s">
        <v>27</v>
      </c>
      <c r="C1146" s="5"/>
      <c r="D1146" s="5" t="s">
        <v>17</v>
      </c>
      <c r="E1146" s="6">
        <v>0</v>
      </c>
      <c r="F1146" s="20"/>
      <c r="G1146" s="20"/>
      <c r="H1146" s="6">
        <v>0</v>
      </c>
      <c r="I1146" s="60"/>
    </row>
    <row r="1147" spans="1:9">
      <c r="A1147" s="5"/>
      <c r="B1147" s="5" t="s">
        <v>27</v>
      </c>
      <c r="C1147" s="5"/>
      <c r="D1147" s="5" t="s">
        <v>10</v>
      </c>
      <c r="E1147" s="6">
        <v>0</v>
      </c>
      <c r="F1147" s="20"/>
      <c r="G1147" s="20"/>
      <c r="H1147" s="6">
        <v>0</v>
      </c>
      <c r="I1147" s="60"/>
    </row>
    <row r="1148" spans="1:9">
      <c r="A1148" s="5"/>
      <c r="B1148" s="5" t="s">
        <v>29</v>
      </c>
      <c r="C1148" s="5"/>
      <c r="D1148" s="5" t="s">
        <v>30</v>
      </c>
      <c r="E1148" s="6">
        <v>4250000</v>
      </c>
      <c r="F1148" s="20"/>
      <c r="G1148" s="20"/>
      <c r="H1148" s="6">
        <v>4250000</v>
      </c>
      <c r="I1148" s="60"/>
    </row>
    <row r="1149" spans="1:9">
      <c r="A1149" s="5"/>
      <c r="B1149" s="5" t="s">
        <v>29</v>
      </c>
      <c r="C1149" s="5"/>
      <c r="D1149" s="5" t="s">
        <v>17</v>
      </c>
      <c r="E1149" s="6">
        <v>0</v>
      </c>
      <c r="F1149" s="20"/>
      <c r="G1149" s="20"/>
      <c r="H1149" s="6">
        <v>0</v>
      </c>
      <c r="I1149" s="60"/>
    </row>
    <row r="1150" spans="1:9">
      <c r="A1150" s="5"/>
      <c r="B1150" s="5" t="s">
        <v>29</v>
      </c>
      <c r="C1150" s="5"/>
      <c r="D1150" s="5" t="s">
        <v>10</v>
      </c>
      <c r="E1150" s="6">
        <v>4250000</v>
      </c>
      <c r="F1150" s="20"/>
      <c r="G1150" s="20"/>
      <c r="H1150" s="6">
        <v>4250000</v>
      </c>
      <c r="I1150" s="60"/>
    </row>
    <row r="1151" spans="1:9">
      <c r="A1151" s="5"/>
      <c r="B1151" s="5" t="s">
        <v>31</v>
      </c>
      <c r="C1151" s="5"/>
      <c r="D1151" s="5" t="s">
        <v>32</v>
      </c>
      <c r="E1151" s="6">
        <v>0</v>
      </c>
      <c r="F1151" s="20"/>
      <c r="G1151" s="20"/>
      <c r="H1151" s="6">
        <v>0</v>
      </c>
      <c r="I1151" s="60"/>
    </row>
    <row r="1152" spans="1:9">
      <c r="A1152" s="5"/>
      <c r="B1152" s="5" t="s">
        <v>31</v>
      </c>
      <c r="C1152" s="5"/>
      <c r="D1152" s="5" t="s">
        <v>17</v>
      </c>
      <c r="E1152" s="6">
        <v>0</v>
      </c>
      <c r="F1152" s="20"/>
      <c r="G1152" s="20"/>
      <c r="H1152" s="6">
        <v>0</v>
      </c>
      <c r="I1152" s="60"/>
    </row>
    <row r="1153" spans="1:9">
      <c r="A1153" s="5"/>
      <c r="B1153" s="5" t="s">
        <v>31</v>
      </c>
      <c r="C1153" s="5"/>
      <c r="D1153" s="5" t="s">
        <v>10</v>
      </c>
      <c r="E1153" s="6">
        <v>0</v>
      </c>
      <c r="F1153" s="20"/>
      <c r="G1153" s="20"/>
      <c r="H1153" s="6">
        <v>0</v>
      </c>
      <c r="I1153" s="60"/>
    </row>
    <row r="1154" spans="1:9">
      <c r="A1154" s="5">
        <v>2</v>
      </c>
      <c r="B1154" s="5" t="s">
        <v>20</v>
      </c>
      <c r="C1154" s="5"/>
      <c r="D1154" s="5" t="s">
        <v>33</v>
      </c>
      <c r="E1154" s="6">
        <f>E1142+E1145+E1148+E1151</f>
        <v>4250000</v>
      </c>
      <c r="F1154" s="20"/>
      <c r="G1154" s="20"/>
      <c r="H1154" s="6">
        <f>H1142+H1145+H1148+H1151</f>
        <v>4250000</v>
      </c>
      <c r="I1154" s="60"/>
    </row>
    <row r="1155" spans="1:9">
      <c r="A1155" s="5">
        <v>2</v>
      </c>
      <c r="B1155" s="5" t="s">
        <v>20</v>
      </c>
      <c r="C1155" s="5"/>
      <c r="D1155" s="5" t="s">
        <v>132</v>
      </c>
      <c r="E1155" s="6">
        <f>E1144+E1147+E1150+E1153</f>
        <v>4250000</v>
      </c>
      <c r="F1155" s="20"/>
      <c r="G1155" s="20"/>
      <c r="H1155" s="6">
        <f>H1144+H1147+H1150+H1153</f>
        <v>4250000</v>
      </c>
      <c r="I1155" s="60"/>
    </row>
    <row r="1156" spans="1:9">
      <c r="A1156" s="5">
        <v>2</v>
      </c>
      <c r="B1156" s="5" t="s">
        <v>20</v>
      </c>
      <c r="C1156" s="5"/>
      <c r="D1156" s="5" t="s">
        <v>34</v>
      </c>
      <c r="E1156" s="6">
        <f>E1154-E1155</f>
        <v>0</v>
      </c>
      <c r="F1156" s="20"/>
      <c r="G1156" s="20"/>
      <c r="H1156" s="6">
        <f>H1154-H1155</f>
        <v>0</v>
      </c>
      <c r="I1156" s="60"/>
    </row>
    <row r="1157" spans="1:9">
      <c r="A1157" s="5"/>
      <c r="B1157" s="5"/>
      <c r="C1157" s="5"/>
      <c r="D1157" s="5"/>
      <c r="E1157" s="6"/>
      <c r="F1157" s="20"/>
      <c r="G1157" s="20"/>
      <c r="H1157" s="6"/>
      <c r="I1157" s="60"/>
    </row>
    <row r="1158" spans="1:9">
      <c r="A1158" s="5">
        <v>31</v>
      </c>
      <c r="B1158" s="5" t="s">
        <v>94</v>
      </c>
      <c r="C1158" s="5"/>
      <c r="D1158" s="5"/>
      <c r="E1158" s="6"/>
      <c r="F1158" s="20"/>
      <c r="G1158" s="20"/>
      <c r="H1158" s="6"/>
      <c r="I1158" s="60"/>
    </row>
    <row r="1159" spans="1:9">
      <c r="A1159" s="5"/>
      <c r="B1159" s="5">
        <v>1</v>
      </c>
      <c r="C1159" s="5" t="s">
        <v>5</v>
      </c>
      <c r="D1159" s="5" t="s">
        <v>6</v>
      </c>
      <c r="E1159" s="6">
        <v>297074000</v>
      </c>
      <c r="F1159" s="20"/>
      <c r="G1159" s="20"/>
      <c r="H1159" s="6">
        <f>E1159+F1159-G1159</f>
        <v>297074000</v>
      </c>
      <c r="I1159" s="60"/>
    </row>
    <row r="1160" spans="1:9">
      <c r="A1160" s="5"/>
      <c r="B1160" s="5">
        <v>2</v>
      </c>
      <c r="C1160" s="5" t="s">
        <v>7</v>
      </c>
      <c r="D1160" s="5" t="s">
        <v>8</v>
      </c>
      <c r="E1160" s="6">
        <v>163074700</v>
      </c>
      <c r="F1160" s="20"/>
      <c r="G1160" s="20"/>
      <c r="H1160" s="6">
        <f t="shared" ref="H1160:H1174" si="37">E1160+F1160-G1160</f>
        <v>163074700</v>
      </c>
      <c r="I1160" s="60"/>
    </row>
    <row r="1161" spans="1:9">
      <c r="A1161" s="5"/>
      <c r="B1161" s="5" t="s">
        <v>7</v>
      </c>
      <c r="C1161" s="5"/>
      <c r="D1161" s="5" t="s">
        <v>9</v>
      </c>
      <c r="E1161" s="6">
        <v>19831482.859999999</v>
      </c>
      <c r="F1161" s="20"/>
      <c r="G1161" s="20"/>
      <c r="H1161" s="6">
        <f t="shared" si="37"/>
        <v>19831482.859999999</v>
      </c>
      <c r="I1161" s="60"/>
    </row>
    <row r="1162" spans="1:9">
      <c r="A1162" s="5"/>
      <c r="B1162" s="5" t="s">
        <v>7</v>
      </c>
      <c r="C1162" s="5"/>
      <c r="D1162" s="5" t="s">
        <v>10</v>
      </c>
      <c r="E1162" s="6">
        <v>123475047.15000001</v>
      </c>
      <c r="F1162" s="20"/>
      <c r="G1162" s="20"/>
      <c r="H1162" s="6">
        <f t="shared" si="37"/>
        <v>123475047.15000001</v>
      </c>
      <c r="I1162" s="60"/>
    </row>
    <row r="1163" spans="1:9">
      <c r="A1163" s="5"/>
      <c r="B1163" s="5">
        <v>3</v>
      </c>
      <c r="C1163" s="5" t="s">
        <v>11</v>
      </c>
      <c r="D1163" s="5" t="s">
        <v>12</v>
      </c>
      <c r="E1163" s="6">
        <v>540703550</v>
      </c>
      <c r="F1163" s="20"/>
      <c r="G1163" s="20"/>
      <c r="H1163" s="6">
        <f t="shared" si="37"/>
        <v>540703550</v>
      </c>
      <c r="I1163" s="60"/>
    </row>
    <row r="1164" spans="1:9">
      <c r="A1164" s="5"/>
      <c r="B1164" s="5" t="s">
        <v>11</v>
      </c>
      <c r="C1164" s="5"/>
      <c r="D1164" s="5" t="s">
        <v>9</v>
      </c>
      <c r="E1164" s="6">
        <v>18291006.809999999</v>
      </c>
      <c r="F1164" s="20"/>
      <c r="G1164" s="20"/>
      <c r="H1164" s="6">
        <f t="shared" si="37"/>
        <v>18291006.809999999</v>
      </c>
      <c r="I1164" s="60"/>
    </row>
    <row r="1165" spans="1:9">
      <c r="A1165" s="5"/>
      <c r="B1165" s="5" t="s">
        <v>11</v>
      </c>
      <c r="C1165" s="5"/>
      <c r="D1165" s="5" t="s">
        <v>10</v>
      </c>
      <c r="E1165" s="6">
        <v>246743519.53</v>
      </c>
      <c r="F1165" s="20"/>
      <c r="G1165" s="20"/>
      <c r="H1165" s="6">
        <f t="shared" si="37"/>
        <v>246743519.53</v>
      </c>
      <c r="I1165" s="60"/>
    </row>
    <row r="1166" spans="1:9">
      <c r="A1166" s="5"/>
      <c r="B1166" s="5">
        <v>4</v>
      </c>
      <c r="C1166" s="5" t="s">
        <v>13</v>
      </c>
      <c r="D1166" s="5" t="s">
        <v>14</v>
      </c>
      <c r="E1166" s="6">
        <v>51245000</v>
      </c>
      <c r="F1166" s="20"/>
      <c r="G1166" s="20"/>
      <c r="H1166" s="6">
        <f t="shared" si="37"/>
        <v>51245000</v>
      </c>
      <c r="I1166" s="60"/>
    </row>
    <row r="1167" spans="1:9">
      <c r="A1167" s="5"/>
      <c r="B1167" s="5" t="s">
        <v>13</v>
      </c>
      <c r="C1167" s="5"/>
      <c r="D1167" s="5" t="s">
        <v>9</v>
      </c>
      <c r="E1167" s="6">
        <v>4259066.67</v>
      </c>
      <c r="F1167" s="20"/>
      <c r="G1167" s="20"/>
      <c r="H1167" s="6">
        <f t="shared" si="37"/>
        <v>4259066.67</v>
      </c>
      <c r="I1167" s="60"/>
    </row>
    <row r="1168" spans="1:9">
      <c r="A1168" s="5"/>
      <c r="B1168" s="5" t="s">
        <v>13</v>
      </c>
      <c r="C1168" s="5"/>
      <c r="D1168" s="5" t="s">
        <v>10</v>
      </c>
      <c r="E1168" s="6">
        <v>15801133.34</v>
      </c>
      <c r="F1168" s="20"/>
      <c r="G1168" s="20"/>
      <c r="H1168" s="6">
        <f t="shared" si="37"/>
        <v>15801133.34</v>
      </c>
      <c r="I1168" s="60"/>
    </row>
    <row r="1169" spans="1:9">
      <c r="A1169" s="5"/>
      <c r="B1169" s="5">
        <v>5</v>
      </c>
      <c r="C1169" s="5" t="s">
        <v>15</v>
      </c>
      <c r="D1169" s="5" t="s">
        <v>16</v>
      </c>
      <c r="E1169" s="6">
        <v>1016500</v>
      </c>
      <c r="F1169" s="20"/>
      <c r="G1169" s="20"/>
      <c r="H1169" s="6">
        <f t="shared" si="37"/>
        <v>1016500</v>
      </c>
      <c r="I1169" s="60"/>
    </row>
    <row r="1170" spans="1:9">
      <c r="A1170" s="5"/>
      <c r="B1170" s="5" t="s">
        <v>15</v>
      </c>
      <c r="C1170" s="5"/>
      <c r="D1170" s="5" t="s">
        <v>17</v>
      </c>
      <c r="E1170" s="6">
        <v>0</v>
      </c>
      <c r="F1170" s="20"/>
      <c r="G1170" s="20"/>
      <c r="H1170" s="6">
        <f t="shared" si="37"/>
        <v>0</v>
      </c>
      <c r="I1170" s="60"/>
    </row>
    <row r="1171" spans="1:9">
      <c r="A1171" s="5"/>
      <c r="B1171" s="5" t="s">
        <v>15</v>
      </c>
      <c r="C1171" s="5"/>
      <c r="D1171" s="5" t="s">
        <v>10</v>
      </c>
      <c r="E1171" s="6">
        <v>200000</v>
      </c>
      <c r="F1171" s="20"/>
      <c r="G1171" s="20"/>
      <c r="H1171" s="6">
        <f t="shared" si="37"/>
        <v>200000</v>
      </c>
      <c r="I1171" s="60"/>
    </row>
    <row r="1172" spans="1:9">
      <c r="A1172" s="5"/>
      <c r="B1172" s="5">
        <v>6</v>
      </c>
      <c r="C1172" s="5" t="s">
        <v>18</v>
      </c>
      <c r="D1172" s="5" t="s">
        <v>19</v>
      </c>
      <c r="E1172" s="6">
        <v>0</v>
      </c>
      <c r="F1172" s="20"/>
      <c r="G1172" s="20"/>
      <c r="H1172" s="6">
        <f t="shared" si="37"/>
        <v>0</v>
      </c>
      <c r="I1172" s="60"/>
    </row>
    <row r="1173" spans="1:9">
      <c r="A1173" s="5"/>
      <c r="B1173" s="5" t="s">
        <v>18</v>
      </c>
      <c r="C1173" s="5"/>
      <c r="D1173" s="5" t="s">
        <v>17</v>
      </c>
      <c r="E1173" s="6">
        <v>0</v>
      </c>
      <c r="F1173" s="20"/>
      <c r="G1173" s="20"/>
      <c r="H1173" s="6">
        <f t="shared" si="37"/>
        <v>0</v>
      </c>
      <c r="I1173" s="60"/>
    </row>
    <row r="1174" spans="1:9">
      <c r="A1174" s="5"/>
      <c r="B1174" s="5" t="s">
        <v>18</v>
      </c>
      <c r="C1174" s="5"/>
      <c r="D1174" s="5" t="s">
        <v>10</v>
      </c>
      <c r="E1174" s="6">
        <v>0</v>
      </c>
      <c r="F1174" s="20"/>
      <c r="G1174" s="20"/>
      <c r="H1174" s="6">
        <f t="shared" si="37"/>
        <v>0</v>
      </c>
      <c r="I1174" s="60"/>
    </row>
    <row r="1175" spans="1:9">
      <c r="A1175" s="5">
        <v>1</v>
      </c>
      <c r="B1175" s="5" t="s">
        <v>20</v>
      </c>
      <c r="C1175" s="5"/>
      <c r="D1175" s="5" t="s">
        <v>21</v>
      </c>
      <c r="E1175" s="6">
        <f>E1159+E1160+E1163+E1166+E1169+E1172</f>
        <v>1053113750</v>
      </c>
      <c r="F1175" s="20"/>
      <c r="G1175" s="20"/>
      <c r="H1175" s="6">
        <f>H1159+H1160+H1163+H1166+H1169+H1172</f>
        <v>1053113750</v>
      </c>
      <c r="I1175" s="60"/>
    </row>
    <row r="1176" spans="1:9">
      <c r="A1176" s="5">
        <v>1</v>
      </c>
      <c r="B1176" s="5" t="s">
        <v>20</v>
      </c>
      <c r="C1176" s="5"/>
      <c r="D1176" s="5" t="s">
        <v>22</v>
      </c>
      <c r="E1176" s="6">
        <f>E1162+E1165+E1168+E1171+E1174</f>
        <v>386219700.01999998</v>
      </c>
      <c r="F1176" s="20"/>
      <c r="G1176" s="20"/>
      <c r="H1176" s="6">
        <f>H1162+H1165+H1168+H1171+H1174</f>
        <v>386219700.01999998</v>
      </c>
      <c r="I1176" s="60"/>
    </row>
    <row r="1177" spans="1:9">
      <c r="A1177" s="5">
        <v>1</v>
      </c>
      <c r="B1177" s="5" t="s">
        <v>20</v>
      </c>
      <c r="C1177" s="5"/>
      <c r="D1177" s="5" t="s">
        <v>23</v>
      </c>
      <c r="E1177" s="6">
        <f>E1175-E1176</f>
        <v>666894049.98000002</v>
      </c>
      <c r="F1177" s="20"/>
      <c r="G1177" s="20"/>
      <c r="H1177" s="6">
        <f>H1175-H1176</f>
        <v>666894049.98000002</v>
      </c>
      <c r="I1177" s="60"/>
    </row>
    <row r="1178" spans="1:9">
      <c r="A1178" s="5"/>
      <c r="B1178" s="5">
        <v>7</v>
      </c>
      <c r="C1178" s="5"/>
      <c r="D1178" s="5" t="s">
        <v>24</v>
      </c>
      <c r="E1178" s="6"/>
      <c r="F1178" s="20"/>
      <c r="G1178" s="20"/>
      <c r="H1178" s="6"/>
      <c r="I1178" s="60"/>
    </row>
    <row r="1179" spans="1:9">
      <c r="A1179" s="5"/>
      <c r="B1179" s="5" t="s">
        <v>25</v>
      </c>
      <c r="C1179" s="5"/>
      <c r="D1179" s="5" t="s">
        <v>26</v>
      </c>
      <c r="E1179" s="6">
        <v>0</v>
      </c>
      <c r="F1179" s="20"/>
      <c r="G1179" s="20"/>
      <c r="H1179" s="6">
        <v>0</v>
      </c>
      <c r="I1179" s="60"/>
    </row>
    <row r="1180" spans="1:9">
      <c r="A1180" s="5"/>
      <c r="B1180" s="5" t="s">
        <v>25</v>
      </c>
      <c r="C1180" s="5"/>
      <c r="D1180" s="5" t="s">
        <v>17</v>
      </c>
      <c r="E1180" s="6">
        <v>0</v>
      </c>
      <c r="F1180" s="20"/>
      <c r="G1180" s="20"/>
      <c r="H1180" s="6">
        <v>0</v>
      </c>
      <c r="I1180" s="60"/>
    </row>
    <row r="1181" spans="1:9">
      <c r="A1181" s="5"/>
      <c r="B1181" s="5" t="s">
        <v>25</v>
      </c>
      <c r="C1181" s="5"/>
      <c r="D1181" s="5" t="s">
        <v>10</v>
      </c>
      <c r="E1181" s="6">
        <v>0</v>
      </c>
      <c r="F1181" s="20"/>
      <c r="G1181" s="20"/>
      <c r="H1181" s="6">
        <v>0</v>
      </c>
      <c r="I1181" s="60"/>
    </row>
    <row r="1182" spans="1:9">
      <c r="A1182" s="5"/>
      <c r="B1182" s="5" t="s">
        <v>27</v>
      </c>
      <c r="C1182" s="5"/>
      <c r="D1182" s="5" t="s">
        <v>28</v>
      </c>
      <c r="E1182" s="6">
        <v>0</v>
      </c>
      <c r="F1182" s="20"/>
      <c r="G1182" s="20"/>
      <c r="H1182" s="6">
        <v>0</v>
      </c>
      <c r="I1182" s="60"/>
    </row>
    <row r="1183" spans="1:9">
      <c r="A1183" s="5"/>
      <c r="B1183" s="5" t="s">
        <v>27</v>
      </c>
      <c r="C1183" s="5"/>
      <c r="D1183" s="5" t="s">
        <v>17</v>
      </c>
      <c r="E1183" s="6">
        <v>0</v>
      </c>
      <c r="F1183" s="20"/>
      <c r="G1183" s="20"/>
      <c r="H1183" s="6">
        <v>0</v>
      </c>
      <c r="I1183" s="60"/>
    </row>
    <row r="1184" spans="1:9">
      <c r="A1184" s="5"/>
      <c r="B1184" s="5" t="s">
        <v>27</v>
      </c>
      <c r="C1184" s="5"/>
      <c r="D1184" s="5" t="s">
        <v>10</v>
      </c>
      <c r="E1184" s="6">
        <v>0</v>
      </c>
      <c r="F1184" s="20"/>
      <c r="G1184" s="20"/>
      <c r="H1184" s="6">
        <v>0</v>
      </c>
      <c r="I1184" s="60"/>
    </row>
    <row r="1185" spans="1:10">
      <c r="A1185" s="5"/>
      <c r="B1185" s="5" t="s">
        <v>29</v>
      </c>
      <c r="C1185" s="5"/>
      <c r="D1185" s="5" t="s">
        <v>30</v>
      </c>
      <c r="E1185" s="6">
        <v>4250000</v>
      </c>
      <c r="F1185" s="20"/>
      <c r="G1185" s="20"/>
      <c r="H1185" s="6">
        <v>4250000</v>
      </c>
      <c r="I1185" s="60"/>
    </row>
    <row r="1186" spans="1:10">
      <c r="A1186" s="5"/>
      <c r="B1186" s="5" t="s">
        <v>29</v>
      </c>
      <c r="C1186" s="5"/>
      <c r="D1186" s="5" t="s">
        <v>17</v>
      </c>
      <c r="E1186" s="6">
        <v>0</v>
      </c>
      <c r="F1186" s="20"/>
      <c r="G1186" s="20"/>
      <c r="H1186" s="6">
        <v>0</v>
      </c>
      <c r="I1186" s="60"/>
    </row>
    <row r="1187" spans="1:10">
      <c r="A1187" s="5"/>
      <c r="B1187" s="5" t="s">
        <v>29</v>
      </c>
      <c r="C1187" s="5"/>
      <c r="D1187" s="5" t="s">
        <v>10</v>
      </c>
      <c r="E1187" s="6">
        <v>4250000</v>
      </c>
      <c r="F1187" s="20"/>
      <c r="G1187" s="20"/>
      <c r="H1187" s="6">
        <v>4250000</v>
      </c>
      <c r="I1187" s="60"/>
    </row>
    <row r="1188" spans="1:10">
      <c r="A1188" s="5"/>
      <c r="B1188" s="5" t="s">
        <v>31</v>
      </c>
      <c r="C1188" s="5"/>
      <c r="D1188" s="5" t="s">
        <v>32</v>
      </c>
      <c r="E1188" s="6">
        <v>0</v>
      </c>
      <c r="F1188" s="20"/>
      <c r="G1188" s="20"/>
      <c r="H1188" s="6">
        <v>0</v>
      </c>
      <c r="I1188" s="60"/>
    </row>
    <row r="1189" spans="1:10">
      <c r="A1189" s="5"/>
      <c r="B1189" s="5" t="s">
        <v>31</v>
      </c>
      <c r="C1189" s="5"/>
      <c r="D1189" s="5" t="s">
        <v>17</v>
      </c>
      <c r="E1189" s="6">
        <v>0</v>
      </c>
      <c r="F1189" s="20"/>
      <c r="G1189" s="20"/>
      <c r="H1189" s="6">
        <v>0</v>
      </c>
      <c r="I1189" s="60"/>
    </row>
    <row r="1190" spans="1:10">
      <c r="A1190" s="5"/>
      <c r="B1190" s="5" t="s">
        <v>31</v>
      </c>
      <c r="C1190" s="5"/>
      <c r="D1190" s="5" t="s">
        <v>10</v>
      </c>
      <c r="E1190" s="6">
        <v>0</v>
      </c>
      <c r="F1190" s="20"/>
      <c r="G1190" s="20"/>
      <c r="H1190" s="6">
        <v>0</v>
      </c>
      <c r="I1190" s="60"/>
    </row>
    <row r="1191" spans="1:10">
      <c r="A1191" s="5">
        <v>2</v>
      </c>
      <c r="B1191" s="5" t="s">
        <v>20</v>
      </c>
      <c r="C1191" s="5"/>
      <c r="D1191" s="5" t="s">
        <v>33</v>
      </c>
      <c r="E1191" s="6">
        <f>E1179+E1182+E1185+E1188</f>
        <v>4250000</v>
      </c>
      <c r="F1191" s="20"/>
      <c r="G1191" s="20"/>
      <c r="H1191" s="6">
        <f>H1179+H1182+H1185+H1188</f>
        <v>4250000</v>
      </c>
      <c r="I1191" s="60"/>
    </row>
    <row r="1192" spans="1:10">
      <c r="A1192" s="5">
        <v>2</v>
      </c>
      <c r="B1192" s="5" t="s">
        <v>20</v>
      </c>
      <c r="C1192" s="5"/>
      <c r="D1192" s="5" t="s">
        <v>132</v>
      </c>
      <c r="E1192" s="6">
        <f>E1181+E1184+E1187+E1190</f>
        <v>4250000</v>
      </c>
      <c r="F1192" s="20"/>
      <c r="G1192" s="20"/>
      <c r="H1192" s="6">
        <f>H1181+H1184+H1187+H1190</f>
        <v>4250000</v>
      </c>
      <c r="I1192" s="60"/>
    </row>
    <row r="1193" spans="1:10">
      <c r="A1193" s="5">
        <v>2</v>
      </c>
      <c r="B1193" s="5" t="s">
        <v>20</v>
      </c>
      <c r="C1193" s="5"/>
      <c r="D1193" s="5" t="s">
        <v>34</v>
      </c>
      <c r="E1193" s="6">
        <f>E1191-E1192</f>
        <v>0</v>
      </c>
      <c r="F1193" s="20"/>
      <c r="G1193" s="20"/>
      <c r="H1193" s="6">
        <f>H1191-H1192</f>
        <v>0</v>
      </c>
      <c r="I1193" s="60"/>
    </row>
    <row r="1194" spans="1:10">
      <c r="A1194" s="5"/>
      <c r="B1194" s="5"/>
      <c r="C1194" s="5"/>
      <c r="D1194" s="5"/>
      <c r="E1194" s="6"/>
      <c r="F1194" s="20"/>
      <c r="G1194" s="20"/>
      <c r="H1194" s="6"/>
      <c r="I1194" s="60"/>
    </row>
    <row r="1195" spans="1:10">
      <c r="A1195" s="5">
        <v>32</v>
      </c>
      <c r="B1195" s="5" t="s">
        <v>95</v>
      </c>
      <c r="C1195" s="5"/>
      <c r="D1195" s="5"/>
      <c r="E1195" s="6"/>
      <c r="F1195" s="20"/>
      <c r="G1195" s="20"/>
      <c r="H1195" s="6"/>
      <c r="I1195" s="60"/>
    </row>
    <row r="1196" spans="1:10">
      <c r="A1196" s="5"/>
      <c r="B1196" s="5">
        <v>1</v>
      </c>
      <c r="C1196" s="5" t="s">
        <v>5</v>
      </c>
      <c r="D1196" s="5" t="s">
        <v>6</v>
      </c>
      <c r="E1196" s="6">
        <v>2287550348</v>
      </c>
      <c r="F1196" s="39">
        <v>425752000</v>
      </c>
      <c r="G1196" s="20"/>
      <c r="H1196" s="6">
        <f>E1196+F1196-G1196</f>
        <v>2713302348</v>
      </c>
      <c r="I1196" s="60"/>
      <c r="J1196" s="14">
        <v>56</v>
      </c>
    </row>
    <row r="1197" spans="1:10">
      <c r="A1197" s="5"/>
      <c r="B1197" s="5">
        <v>2</v>
      </c>
      <c r="C1197" s="5" t="s">
        <v>7</v>
      </c>
      <c r="D1197" s="5" t="s">
        <v>8</v>
      </c>
      <c r="E1197" s="6">
        <v>147162000</v>
      </c>
      <c r="F1197" s="20"/>
      <c r="G1197" s="20"/>
      <c r="H1197" s="6">
        <f t="shared" ref="H1197:H1211" si="38">E1197+F1197-G1197</f>
        <v>147162000</v>
      </c>
      <c r="I1197" s="60"/>
    </row>
    <row r="1198" spans="1:10">
      <c r="A1198" s="5"/>
      <c r="B1198" s="5" t="s">
        <v>7</v>
      </c>
      <c r="C1198" s="5"/>
      <c r="D1198" s="5" t="s">
        <v>9</v>
      </c>
      <c r="E1198" s="6">
        <v>18131142.859999999</v>
      </c>
      <c r="F1198" s="20"/>
      <c r="G1198" s="20"/>
      <c r="H1198" s="6">
        <f t="shared" si="38"/>
        <v>18131142.859999999</v>
      </c>
      <c r="I1198" s="60"/>
    </row>
    <row r="1199" spans="1:10">
      <c r="A1199" s="5"/>
      <c r="B1199" s="5" t="s">
        <v>7</v>
      </c>
      <c r="C1199" s="5"/>
      <c r="D1199" s="5" t="s">
        <v>10</v>
      </c>
      <c r="E1199" s="6">
        <v>108161357.15000001</v>
      </c>
      <c r="F1199" s="20"/>
      <c r="G1199" s="20"/>
      <c r="H1199" s="6">
        <f t="shared" si="38"/>
        <v>108161357.15000001</v>
      </c>
      <c r="I1199" s="60"/>
    </row>
    <row r="1200" spans="1:10">
      <c r="A1200" s="5"/>
      <c r="B1200" s="5">
        <v>3</v>
      </c>
      <c r="C1200" s="5" t="s">
        <v>11</v>
      </c>
      <c r="D1200" s="5" t="s">
        <v>12</v>
      </c>
      <c r="E1200" s="6">
        <v>781192240</v>
      </c>
      <c r="F1200" s="20"/>
      <c r="G1200" s="20"/>
      <c r="H1200" s="6">
        <f t="shared" si="38"/>
        <v>781192240</v>
      </c>
      <c r="I1200" s="60"/>
    </row>
    <row r="1201" spans="1:9">
      <c r="A1201" s="5"/>
      <c r="B1201" s="5" t="s">
        <v>11</v>
      </c>
      <c r="C1201" s="5"/>
      <c r="D1201" s="5" t="s">
        <v>9</v>
      </c>
      <c r="E1201" s="6">
        <v>15623844.800000001</v>
      </c>
      <c r="F1201" s="20"/>
      <c r="G1201" s="20"/>
      <c r="H1201" s="6">
        <f t="shared" si="38"/>
        <v>15623844.800000001</v>
      </c>
      <c r="I1201" s="60"/>
    </row>
    <row r="1202" spans="1:9">
      <c r="A1202" s="5"/>
      <c r="B1202" s="5" t="s">
        <v>11</v>
      </c>
      <c r="C1202" s="5"/>
      <c r="D1202" s="5" t="s">
        <v>10</v>
      </c>
      <c r="E1202" s="6">
        <v>670193326.39999998</v>
      </c>
      <c r="F1202" s="20"/>
      <c r="G1202" s="20"/>
      <c r="H1202" s="6">
        <f t="shared" si="38"/>
        <v>670193326.39999998</v>
      </c>
      <c r="I1202" s="60"/>
    </row>
    <row r="1203" spans="1:9">
      <c r="A1203" s="5"/>
      <c r="B1203" s="5">
        <v>4</v>
      </c>
      <c r="C1203" s="5" t="s">
        <v>13</v>
      </c>
      <c r="D1203" s="5" t="s">
        <v>14</v>
      </c>
      <c r="E1203" s="6">
        <v>5200000</v>
      </c>
      <c r="F1203" s="20"/>
      <c r="G1203" s="20"/>
      <c r="H1203" s="6">
        <f t="shared" si="38"/>
        <v>5200000</v>
      </c>
      <c r="I1203" s="60"/>
    </row>
    <row r="1204" spans="1:9">
      <c r="A1204" s="5"/>
      <c r="B1204" s="5" t="s">
        <v>13</v>
      </c>
      <c r="C1204" s="5"/>
      <c r="D1204" s="5" t="s">
        <v>9</v>
      </c>
      <c r="E1204" s="6">
        <v>180833.33</v>
      </c>
      <c r="F1204" s="20"/>
      <c r="G1204" s="20"/>
      <c r="H1204" s="6">
        <f t="shared" si="38"/>
        <v>180833.33</v>
      </c>
      <c r="I1204" s="60"/>
    </row>
    <row r="1205" spans="1:9">
      <c r="A1205" s="5"/>
      <c r="B1205" s="5" t="s">
        <v>13</v>
      </c>
      <c r="C1205" s="5"/>
      <c r="D1205" s="5" t="s">
        <v>10</v>
      </c>
      <c r="E1205" s="6">
        <v>1202083.33</v>
      </c>
      <c r="F1205" s="20"/>
      <c r="G1205" s="20"/>
      <c r="H1205" s="6">
        <f t="shared" si="38"/>
        <v>1202083.33</v>
      </c>
      <c r="I1205" s="60"/>
    </row>
    <row r="1206" spans="1:9">
      <c r="A1206" s="5"/>
      <c r="B1206" s="5">
        <v>5</v>
      </c>
      <c r="C1206" s="5" t="s">
        <v>15</v>
      </c>
      <c r="D1206" s="5" t="s">
        <v>16</v>
      </c>
      <c r="E1206" s="6">
        <v>66500</v>
      </c>
      <c r="F1206" s="20"/>
      <c r="G1206" s="20"/>
      <c r="H1206" s="6">
        <f t="shared" si="38"/>
        <v>66500</v>
      </c>
      <c r="I1206" s="60"/>
    </row>
    <row r="1207" spans="1:9">
      <c r="A1207" s="5"/>
      <c r="B1207" s="5" t="s">
        <v>15</v>
      </c>
      <c r="C1207" s="5"/>
      <c r="D1207" s="5" t="s">
        <v>17</v>
      </c>
      <c r="E1207" s="6">
        <v>0</v>
      </c>
      <c r="F1207" s="20"/>
      <c r="G1207" s="20"/>
      <c r="H1207" s="6">
        <f t="shared" si="38"/>
        <v>0</v>
      </c>
      <c r="I1207" s="60"/>
    </row>
    <row r="1208" spans="1:9">
      <c r="A1208" s="5"/>
      <c r="B1208" s="5" t="s">
        <v>15</v>
      </c>
      <c r="C1208" s="5"/>
      <c r="D1208" s="5" t="s">
        <v>10</v>
      </c>
      <c r="E1208" s="6">
        <v>0</v>
      </c>
      <c r="F1208" s="20"/>
      <c r="G1208" s="20"/>
      <c r="H1208" s="6">
        <f t="shared" si="38"/>
        <v>0</v>
      </c>
      <c r="I1208" s="60"/>
    </row>
    <row r="1209" spans="1:9">
      <c r="A1209" s="5"/>
      <c r="B1209" s="5">
        <v>6</v>
      </c>
      <c r="C1209" s="5" t="s">
        <v>18</v>
      </c>
      <c r="D1209" s="5" t="s">
        <v>19</v>
      </c>
      <c r="E1209" s="6">
        <v>0</v>
      </c>
      <c r="F1209" s="20"/>
      <c r="G1209" s="20"/>
      <c r="H1209" s="6">
        <f t="shared" si="38"/>
        <v>0</v>
      </c>
      <c r="I1209" s="60"/>
    </row>
    <row r="1210" spans="1:9">
      <c r="A1210" s="5"/>
      <c r="B1210" s="5" t="s">
        <v>18</v>
      </c>
      <c r="C1210" s="5"/>
      <c r="D1210" s="5" t="s">
        <v>17</v>
      </c>
      <c r="E1210" s="6">
        <v>0</v>
      </c>
      <c r="F1210" s="20"/>
      <c r="G1210" s="20"/>
      <c r="H1210" s="6">
        <f t="shared" si="38"/>
        <v>0</v>
      </c>
      <c r="I1210" s="60"/>
    </row>
    <row r="1211" spans="1:9">
      <c r="A1211" s="5"/>
      <c r="B1211" s="5" t="s">
        <v>18</v>
      </c>
      <c r="C1211" s="5"/>
      <c r="D1211" s="5" t="s">
        <v>10</v>
      </c>
      <c r="E1211" s="6">
        <v>0</v>
      </c>
      <c r="F1211" s="20"/>
      <c r="G1211" s="20"/>
      <c r="H1211" s="6">
        <f t="shared" si="38"/>
        <v>0</v>
      </c>
      <c r="I1211" s="60"/>
    </row>
    <row r="1212" spans="1:9">
      <c r="A1212" s="5">
        <v>1</v>
      </c>
      <c r="B1212" s="5" t="s">
        <v>20</v>
      </c>
      <c r="C1212" s="5"/>
      <c r="D1212" s="5" t="s">
        <v>21</v>
      </c>
      <c r="E1212" s="6">
        <f>E1196+E1197+E1200+E1203+E1206+E1209</f>
        <v>3221171088</v>
      </c>
      <c r="F1212" s="20"/>
      <c r="G1212" s="20"/>
      <c r="H1212" s="6">
        <f>H1196+H1197+H1200+H1203+H1206+H1209</f>
        <v>3646923088</v>
      </c>
      <c r="I1212" s="60"/>
    </row>
    <row r="1213" spans="1:9">
      <c r="A1213" s="5">
        <v>1</v>
      </c>
      <c r="B1213" s="5" t="s">
        <v>20</v>
      </c>
      <c r="C1213" s="5"/>
      <c r="D1213" s="5" t="s">
        <v>22</v>
      </c>
      <c r="E1213" s="6">
        <f>E1199+E1202+E1205+E1208+E1211</f>
        <v>779556766.88</v>
      </c>
      <c r="F1213" s="20"/>
      <c r="G1213" s="20"/>
      <c r="H1213" s="6">
        <f>H1199+H1202+H1205+H1208+H1211</f>
        <v>779556766.88</v>
      </c>
      <c r="I1213" s="60"/>
    </row>
    <row r="1214" spans="1:9">
      <c r="A1214" s="5">
        <v>1</v>
      </c>
      <c r="B1214" s="5" t="s">
        <v>20</v>
      </c>
      <c r="C1214" s="5"/>
      <c r="D1214" s="5" t="s">
        <v>23</v>
      </c>
      <c r="E1214" s="6">
        <f>E1212-E1213</f>
        <v>2441614321.1199999</v>
      </c>
      <c r="F1214" s="20"/>
      <c r="G1214" s="20"/>
      <c r="H1214" s="6">
        <f>H1212-H1213</f>
        <v>2867366321.1199999</v>
      </c>
      <c r="I1214" s="60"/>
    </row>
    <row r="1215" spans="1:9">
      <c r="A1215" s="5"/>
      <c r="B1215" s="5">
        <v>7</v>
      </c>
      <c r="C1215" s="5"/>
      <c r="D1215" s="5" t="s">
        <v>24</v>
      </c>
      <c r="E1215" s="6"/>
      <c r="F1215" s="20"/>
      <c r="G1215" s="20"/>
      <c r="H1215" s="6"/>
      <c r="I1215" s="60"/>
    </row>
    <row r="1216" spans="1:9">
      <c r="A1216" s="5"/>
      <c r="B1216" s="5" t="s">
        <v>25</v>
      </c>
      <c r="C1216" s="5"/>
      <c r="D1216" s="5" t="s">
        <v>26</v>
      </c>
      <c r="E1216" s="6">
        <v>0</v>
      </c>
      <c r="F1216" s="20"/>
      <c r="G1216" s="20"/>
      <c r="H1216" s="6">
        <v>0</v>
      </c>
      <c r="I1216" s="60"/>
    </row>
    <row r="1217" spans="1:9">
      <c r="A1217" s="5"/>
      <c r="B1217" s="5" t="s">
        <v>25</v>
      </c>
      <c r="C1217" s="5"/>
      <c r="D1217" s="5" t="s">
        <v>17</v>
      </c>
      <c r="E1217" s="6">
        <v>0</v>
      </c>
      <c r="F1217" s="20"/>
      <c r="G1217" s="20"/>
      <c r="H1217" s="6">
        <v>0</v>
      </c>
      <c r="I1217" s="60"/>
    </row>
    <row r="1218" spans="1:9">
      <c r="A1218" s="5"/>
      <c r="B1218" s="5" t="s">
        <v>25</v>
      </c>
      <c r="C1218" s="5"/>
      <c r="D1218" s="5" t="s">
        <v>10</v>
      </c>
      <c r="E1218" s="6">
        <v>0</v>
      </c>
      <c r="F1218" s="20"/>
      <c r="G1218" s="20"/>
      <c r="H1218" s="6">
        <v>0</v>
      </c>
      <c r="I1218" s="60"/>
    </row>
    <row r="1219" spans="1:9">
      <c r="A1219" s="5"/>
      <c r="B1219" s="5" t="s">
        <v>27</v>
      </c>
      <c r="C1219" s="5"/>
      <c r="D1219" s="5" t="s">
        <v>28</v>
      </c>
      <c r="E1219" s="6">
        <v>0</v>
      </c>
      <c r="F1219" s="20"/>
      <c r="G1219" s="20"/>
      <c r="H1219" s="6">
        <v>0</v>
      </c>
      <c r="I1219" s="60"/>
    </row>
    <row r="1220" spans="1:9">
      <c r="A1220" s="5"/>
      <c r="B1220" s="5" t="s">
        <v>27</v>
      </c>
      <c r="C1220" s="5"/>
      <c r="D1220" s="5" t="s">
        <v>17</v>
      </c>
      <c r="E1220" s="6">
        <v>0</v>
      </c>
      <c r="F1220" s="20"/>
      <c r="G1220" s="20"/>
      <c r="H1220" s="6">
        <v>0</v>
      </c>
      <c r="I1220" s="60"/>
    </row>
    <row r="1221" spans="1:9">
      <c r="A1221" s="5"/>
      <c r="B1221" s="5" t="s">
        <v>27</v>
      </c>
      <c r="C1221" s="5"/>
      <c r="D1221" s="5" t="s">
        <v>10</v>
      </c>
      <c r="E1221" s="6">
        <v>0</v>
      </c>
      <c r="F1221" s="20"/>
      <c r="G1221" s="20"/>
      <c r="H1221" s="6">
        <v>0</v>
      </c>
      <c r="I1221" s="60"/>
    </row>
    <row r="1222" spans="1:9">
      <c r="A1222" s="5"/>
      <c r="B1222" s="5" t="s">
        <v>29</v>
      </c>
      <c r="C1222" s="5"/>
      <c r="D1222" s="5" t="s">
        <v>30</v>
      </c>
      <c r="E1222" s="6">
        <v>1800000</v>
      </c>
      <c r="F1222" s="20"/>
      <c r="G1222" s="20"/>
      <c r="H1222" s="6">
        <v>1800000</v>
      </c>
      <c r="I1222" s="60"/>
    </row>
    <row r="1223" spans="1:9">
      <c r="A1223" s="5"/>
      <c r="B1223" s="5" t="s">
        <v>29</v>
      </c>
      <c r="C1223" s="5"/>
      <c r="D1223" s="5" t="s">
        <v>17</v>
      </c>
      <c r="E1223" s="6">
        <v>0</v>
      </c>
      <c r="F1223" s="20"/>
      <c r="G1223" s="20"/>
      <c r="H1223" s="6">
        <v>0</v>
      </c>
      <c r="I1223" s="60"/>
    </row>
    <row r="1224" spans="1:9">
      <c r="A1224" s="5"/>
      <c r="B1224" s="5" t="s">
        <v>29</v>
      </c>
      <c r="C1224" s="5"/>
      <c r="D1224" s="5" t="s">
        <v>10</v>
      </c>
      <c r="E1224" s="6">
        <v>1800000</v>
      </c>
      <c r="F1224" s="20"/>
      <c r="G1224" s="20"/>
      <c r="H1224" s="6">
        <v>1800000</v>
      </c>
      <c r="I1224" s="60"/>
    </row>
    <row r="1225" spans="1:9">
      <c r="A1225" s="5"/>
      <c r="B1225" s="5" t="s">
        <v>31</v>
      </c>
      <c r="C1225" s="5"/>
      <c r="D1225" s="5" t="s">
        <v>32</v>
      </c>
      <c r="E1225" s="6">
        <v>0</v>
      </c>
      <c r="F1225" s="20"/>
      <c r="G1225" s="20"/>
      <c r="H1225" s="6">
        <v>0</v>
      </c>
      <c r="I1225" s="60"/>
    </row>
    <row r="1226" spans="1:9">
      <c r="A1226" s="5"/>
      <c r="B1226" s="5" t="s">
        <v>31</v>
      </c>
      <c r="C1226" s="5"/>
      <c r="D1226" s="5" t="s">
        <v>17</v>
      </c>
      <c r="E1226" s="6">
        <v>0</v>
      </c>
      <c r="F1226" s="20"/>
      <c r="G1226" s="20"/>
      <c r="H1226" s="6">
        <v>0</v>
      </c>
      <c r="I1226" s="60"/>
    </row>
    <row r="1227" spans="1:9">
      <c r="A1227" s="5"/>
      <c r="B1227" s="5" t="s">
        <v>31</v>
      </c>
      <c r="C1227" s="5"/>
      <c r="D1227" s="5" t="s">
        <v>10</v>
      </c>
      <c r="E1227" s="6">
        <v>0</v>
      </c>
      <c r="F1227" s="20"/>
      <c r="G1227" s="20"/>
      <c r="H1227" s="6">
        <v>0</v>
      </c>
      <c r="I1227" s="60"/>
    </row>
    <row r="1228" spans="1:9">
      <c r="A1228" s="5">
        <v>2</v>
      </c>
      <c r="B1228" s="5" t="s">
        <v>20</v>
      </c>
      <c r="C1228" s="5"/>
      <c r="D1228" s="5" t="s">
        <v>33</v>
      </c>
      <c r="E1228" s="6">
        <f>E1216+E1219+E1222+E1225</f>
        <v>1800000</v>
      </c>
      <c r="F1228" s="20"/>
      <c r="G1228" s="20"/>
      <c r="H1228" s="6">
        <f>H1216+H1219+H1222+H1225</f>
        <v>1800000</v>
      </c>
      <c r="I1228" s="60"/>
    </row>
    <row r="1229" spans="1:9">
      <c r="A1229" s="5">
        <v>2</v>
      </c>
      <c r="B1229" s="5" t="s">
        <v>20</v>
      </c>
      <c r="C1229" s="5"/>
      <c r="D1229" s="5" t="s">
        <v>132</v>
      </c>
      <c r="E1229" s="6">
        <f>E1218+E1221+E1224+E1227</f>
        <v>1800000</v>
      </c>
      <c r="F1229" s="20"/>
      <c r="G1229" s="20"/>
      <c r="H1229" s="6">
        <f>H1218+H1221+H1224+H1227</f>
        <v>1800000</v>
      </c>
      <c r="I1229" s="60"/>
    </row>
    <row r="1230" spans="1:9">
      <c r="A1230" s="5">
        <v>2</v>
      </c>
      <c r="B1230" s="5" t="s">
        <v>20</v>
      </c>
      <c r="C1230" s="5"/>
      <c r="D1230" s="5" t="s">
        <v>34</v>
      </c>
      <c r="E1230" s="6">
        <f>E1228-E1229</f>
        <v>0</v>
      </c>
      <c r="F1230" s="20"/>
      <c r="G1230" s="20"/>
      <c r="H1230" s="6">
        <f>H1228-H1229</f>
        <v>0</v>
      </c>
      <c r="I1230" s="60"/>
    </row>
    <row r="1231" spans="1:9">
      <c r="A1231" s="5"/>
      <c r="B1231" s="5"/>
      <c r="C1231" s="5"/>
      <c r="D1231" s="5"/>
      <c r="E1231" s="6"/>
      <c r="F1231" s="20"/>
      <c r="G1231" s="20"/>
      <c r="H1231" s="6"/>
      <c r="I1231" s="60"/>
    </row>
    <row r="1232" spans="1:9">
      <c r="A1232" s="5">
        <v>33</v>
      </c>
      <c r="B1232" s="5" t="s">
        <v>96</v>
      </c>
      <c r="C1232" s="5"/>
      <c r="D1232" s="5"/>
      <c r="E1232" s="6"/>
      <c r="F1232" s="20"/>
      <c r="G1232" s="20"/>
      <c r="H1232" s="6"/>
      <c r="I1232" s="60"/>
    </row>
    <row r="1233" spans="1:9">
      <c r="A1233" s="5"/>
      <c r="B1233" s="5">
        <v>1</v>
      </c>
      <c r="C1233" s="5" t="s">
        <v>5</v>
      </c>
      <c r="D1233" s="5" t="s">
        <v>6</v>
      </c>
      <c r="E1233" s="6">
        <v>6433987616</v>
      </c>
      <c r="F1233" s="20"/>
      <c r="G1233" s="20"/>
      <c r="H1233" s="6">
        <f>E1233+F1233-G1233</f>
        <v>6433987616</v>
      </c>
      <c r="I1233" s="60"/>
    </row>
    <row r="1234" spans="1:9">
      <c r="A1234" s="5"/>
      <c r="B1234" s="5">
        <v>2</v>
      </c>
      <c r="C1234" s="5" t="s">
        <v>7</v>
      </c>
      <c r="D1234" s="5" t="s">
        <v>8</v>
      </c>
      <c r="E1234" s="6">
        <v>196078525</v>
      </c>
      <c r="F1234" s="20"/>
      <c r="G1234" s="20"/>
      <c r="H1234" s="6">
        <f t="shared" ref="H1234:H1248" si="39">E1234+F1234-G1234</f>
        <v>196078525</v>
      </c>
      <c r="I1234" s="60"/>
    </row>
    <row r="1235" spans="1:9">
      <c r="A1235" s="5"/>
      <c r="B1235" s="5" t="s">
        <v>7</v>
      </c>
      <c r="C1235" s="5"/>
      <c r="D1235" s="5" t="s">
        <v>9</v>
      </c>
      <c r="E1235" s="6">
        <v>24466274.109999999</v>
      </c>
      <c r="F1235" s="20"/>
      <c r="G1235" s="20"/>
      <c r="H1235" s="6">
        <f t="shared" si="39"/>
        <v>24466274.109999999</v>
      </c>
      <c r="I1235" s="60"/>
    </row>
    <row r="1236" spans="1:9">
      <c r="A1236" s="5"/>
      <c r="B1236" s="5" t="s">
        <v>7</v>
      </c>
      <c r="C1236" s="5"/>
      <c r="D1236" s="5" t="s">
        <v>10</v>
      </c>
      <c r="E1236" s="6">
        <v>137759875.90000001</v>
      </c>
      <c r="F1236" s="20"/>
      <c r="G1236" s="20"/>
      <c r="H1236" s="6">
        <f t="shared" si="39"/>
        <v>137759875.90000001</v>
      </c>
      <c r="I1236" s="60"/>
    </row>
    <row r="1237" spans="1:9">
      <c r="A1237" s="5"/>
      <c r="B1237" s="5">
        <v>3</v>
      </c>
      <c r="C1237" s="5" t="s">
        <v>11</v>
      </c>
      <c r="D1237" s="5" t="s">
        <v>12</v>
      </c>
      <c r="E1237" s="6">
        <v>1222417404</v>
      </c>
      <c r="F1237" s="20"/>
      <c r="G1237" s="20"/>
      <c r="H1237" s="6">
        <f t="shared" si="39"/>
        <v>1222417404</v>
      </c>
      <c r="I1237" s="60"/>
    </row>
    <row r="1238" spans="1:9">
      <c r="A1238" s="5"/>
      <c r="B1238" s="5" t="s">
        <v>11</v>
      </c>
      <c r="C1238" s="5"/>
      <c r="D1238" s="5" t="s">
        <v>9</v>
      </c>
      <c r="E1238" s="6">
        <v>24448348.079999998</v>
      </c>
      <c r="F1238" s="20"/>
      <c r="G1238" s="20"/>
      <c r="H1238" s="6">
        <f t="shared" si="39"/>
        <v>24448348.079999998</v>
      </c>
      <c r="I1238" s="60"/>
    </row>
    <row r="1239" spans="1:9">
      <c r="A1239" s="5"/>
      <c r="B1239" s="5" t="s">
        <v>11</v>
      </c>
      <c r="C1239" s="5"/>
      <c r="D1239" s="5" t="s">
        <v>10</v>
      </c>
      <c r="E1239" s="6">
        <v>523385510.48000002</v>
      </c>
      <c r="F1239" s="20"/>
      <c r="G1239" s="20"/>
      <c r="H1239" s="6">
        <f t="shared" si="39"/>
        <v>523385510.48000002</v>
      </c>
      <c r="I1239" s="60"/>
    </row>
    <row r="1240" spans="1:9">
      <c r="A1240" s="5"/>
      <c r="B1240" s="5">
        <v>4</v>
      </c>
      <c r="C1240" s="5" t="s">
        <v>13</v>
      </c>
      <c r="D1240" s="5" t="s">
        <v>14</v>
      </c>
      <c r="E1240" s="6">
        <v>746000</v>
      </c>
      <c r="F1240" s="20"/>
      <c r="G1240" s="20"/>
      <c r="H1240" s="6">
        <f t="shared" si="39"/>
        <v>746000</v>
      </c>
      <c r="I1240" s="60"/>
    </row>
    <row r="1241" spans="1:9">
      <c r="A1241" s="5"/>
      <c r="B1241" s="5" t="s">
        <v>13</v>
      </c>
      <c r="C1241" s="5"/>
      <c r="D1241" s="5" t="s">
        <v>9</v>
      </c>
      <c r="E1241" s="6">
        <v>13608.33</v>
      </c>
      <c r="F1241" s="20"/>
      <c r="G1241" s="20"/>
      <c r="H1241" s="6">
        <f t="shared" si="39"/>
        <v>13608.33</v>
      </c>
      <c r="I1241" s="60"/>
    </row>
    <row r="1242" spans="1:9">
      <c r="A1242" s="5"/>
      <c r="B1242" s="5" t="s">
        <v>13</v>
      </c>
      <c r="C1242" s="5"/>
      <c r="D1242" s="5" t="s">
        <v>10</v>
      </c>
      <c r="E1242" s="6">
        <v>499750</v>
      </c>
      <c r="F1242" s="20"/>
      <c r="G1242" s="20"/>
      <c r="H1242" s="6">
        <f t="shared" si="39"/>
        <v>499750</v>
      </c>
      <c r="I1242" s="60"/>
    </row>
    <row r="1243" spans="1:9">
      <c r="A1243" s="5"/>
      <c r="B1243" s="5">
        <v>5</v>
      </c>
      <c r="C1243" s="5" t="s">
        <v>15</v>
      </c>
      <c r="D1243" s="5" t="s">
        <v>16</v>
      </c>
      <c r="E1243" s="6">
        <v>1751500</v>
      </c>
      <c r="F1243" s="20"/>
      <c r="G1243" s="20"/>
      <c r="H1243" s="6">
        <f t="shared" si="39"/>
        <v>1751500</v>
      </c>
      <c r="I1243" s="60"/>
    </row>
    <row r="1244" spans="1:9">
      <c r="A1244" s="5"/>
      <c r="B1244" s="5" t="s">
        <v>15</v>
      </c>
      <c r="C1244" s="5"/>
      <c r="D1244" s="5" t="s">
        <v>17</v>
      </c>
      <c r="E1244" s="6">
        <v>0</v>
      </c>
      <c r="F1244" s="20"/>
      <c r="G1244" s="20"/>
      <c r="H1244" s="6">
        <f t="shared" si="39"/>
        <v>0</v>
      </c>
      <c r="I1244" s="60"/>
    </row>
    <row r="1245" spans="1:9">
      <c r="A1245" s="5"/>
      <c r="B1245" s="5" t="s">
        <v>15</v>
      </c>
      <c r="C1245" s="5"/>
      <c r="D1245" s="5" t="s">
        <v>10</v>
      </c>
      <c r="E1245" s="6">
        <v>0</v>
      </c>
      <c r="F1245" s="20"/>
      <c r="G1245" s="20"/>
      <c r="H1245" s="6">
        <f t="shared" si="39"/>
        <v>0</v>
      </c>
      <c r="I1245" s="60"/>
    </row>
    <row r="1246" spans="1:9">
      <c r="A1246" s="5"/>
      <c r="B1246" s="5">
        <v>6</v>
      </c>
      <c r="C1246" s="5" t="s">
        <v>18</v>
      </c>
      <c r="D1246" s="5" t="s">
        <v>19</v>
      </c>
      <c r="E1246" s="6">
        <v>0</v>
      </c>
      <c r="F1246" s="20"/>
      <c r="G1246" s="20"/>
      <c r="H1246" s="6">
        <f t="shared" si="39"/>
        <v>0</v>
      </c>
      <c r="I1246" s="60"/>
    </row>
    <row r="1247" spans="1:9">
      <c r="A1247" s="5"/>
      <c r="B1247" s="5" t="s">
        <v>18</v>
      </c>
      <c r="C1247" s="5"/>
      <c r="D1247" s="5" t="s">
        <v>9</v>
      </c>
      <c r="E1247" s="6">
        <v>0</v>
      </c>
      <c r="F1247" s="20"/>
      <c r="G1247" s="20"/>
      <c r="H1247" s="6">
        <f t="shared" si="39"/>
        <v>0</v>
      </c>
      <c r="I1247" s="60"/>
    </row>
    <row r="1248" spans="1:9">
      <c r="A1248" s="5"/>
      <c r="B1248" s="5" t="s">
        <v>18</v>
      </c>
      <c r="C1248" s="5"/>
      <c r="D1248" s="5" t="s">
        <v>10</v>
      </c>
      <c r="E1248" s="6">
        <v>0</v>
      </c>
      <c r="F1248" s="20"/>
      <c r="G1248" s="20"/>
      <c r="H1248" s="6">
        <f t="shared" si="39"/>
        <v>0</v>
      </c>
      <c r="I1248" s="60"/>
    </row>
    <row r="1249" spans="1:9">
      <c r="A1249" s="5">
        <v>1</v>
      </c>
      <c r="B1249" s="5" t="s">
        <v>20</v>
      </c>
      <c r="C1249" s="5"/>
      <c r="D1249" s="5" t="s">
        <v>21</v>
      </c>
      <c r="E1249" s="6">
        <f>E1233+E1234+E1237+E1240+E1243+E1246</f>
        <v>7854981045</v>
      </c>
      <c r="F1249" s="20"/>
      <c r="G1249" s="20"/>
      <c r="H1249" s="6">
        <f>H1233+H1234+H1237+H1240+H1243+H1246</f>
        <v>7854981045</v>
      </c>
      <c r="I1249" s="60"/>
    </row>
    <row r="1250" spans="1:9">
      <c r="A1250" s="5">
        <v>1</v>
      </c>
      <c r="B1250" s="5" t="s">
        <v>20</v>
      </c>
      <c r="C1250" s="5"/>
      <c r="D1250" s="5" t="s">
        <v>22</v>
      </c>
      <c r="E1250" s="6">
        <f>E1236+E1239+E1242+E1245+E1248</f>
        <v>661645136.38</v>
      </c>
      <c r="F1250" s="20"/>
      <c r="G1250" s="20"/>
      <c r="H1250" s="6">
        <f>H1236+H1239+H1242+H1245+H1248</f>
        <v>661645136.38</v>
      </c>
      <c r="I1250" s="60"/>
    </row>
    <row r="1251" spans="1:9">
      <c r="A1251" s="5">
        <v>1</v>
      </c>
      <c r="B1251" s="5" t="s">
        <v>20</v>
      </c>
      <c r="C1251" s="5"/>
      <c r="D1251" s="5" t="s">
        <v>23</v>
      </c>
      <c r="E1251" s="6">
        <f>E1249-E1250</f>
        <v>7193335908.6199999</v>
      </c>
      <c r="F1251" s="20"/>
      <c r="G1251" s="20"/>
      <c r="H1251" s="6">
        <f>H1249-H1250</f>
        <v>7193335908.6199999</v>
      </c>
      <c r="I1251" s="60"/>
    </row>
    <row r="1252" spans="1:9">
      <c r="A1252" s="5"/>
      <c r="B1252" s="5">
        <v>7</v>
      </c>
      <c r="C1252" s="5"/>
      <c r="D1252" s="5" t="s">
        <v>24</v>
      </c>
      <c r="E1252" s="6"/>
      <c r="F1252" s="20"/>
      <c r="G1252" s="20"/>
      <c r="H1252" s="6"/>
      <c r="I1252" s="60"/>
    </row>
    <row r="1253" spans="1:9">
      <c r="A1253" s="5"/>
      <c r="B1253" s="5" t="s">
        <v>25</v>
      </c>
      <c r="C1253" s="5"/>
      <c r="D1253" s="5" t="s">
        <v>26</v>
      </c>
      <c r="E1253" s="6">
        <v>0</v>
      </c>
      <c r="F1253" s="20"/>
      <c r="G1253" s="20"/>
      <c r="H1253" s="6">
        <v>0</v>
      </c>
      <c r="I1253" s="60"/>
    </row>
    <row r="1254" spans="1:9">
      <c r="A1254" s="5"/>
      <c r="B1254" s="5" t="s">
        <v>25</v>
      </c>
      <c r="C1254" s="5"/>
      <c r="D1254" s="5" t="s">
        <v>17</v>
      </c>
      <c r="E1254" s="6">
        <v>0</v>
      </c>
      <c r="F1254" s="20"/>
      <c r="G1254" s="20"/>
      <c r="H1254" s="6">
        <v>0</v>
      </c>
      <c r="I1254" s="60"/>
    </row>
    <row r="1255" spans="1:9">
      <c r="A1255" s="5"/>
      <c r="B1255" s="5" t="s">
        <v>25</v>
      </c>
      <c r="C1255" s="5"/>
      <c r="D1255" s="5" t="s">
        <v>10</v>
      </c>
      <c r="E1255" s="6">
        <v>0</v>
      </c>
      <c r="F1255" s="20"/>
      <c r="G1255" s="20"/>
      <c r="H1255" s="6">
        <v>0</v>
      </c>
      <c r="I1255" s="60"/>
    </row>
    <row r="1256" spans="1:9">
      <c r="A1256" s="5"/>
      <c r="B1256" s="5" t="s">
        <v>27</v>
      </c>
      <c r="C1256" s="5"/>
      <c r="D1256" s="5" t="s">
        <v>28</v>
      </c>
      <c r="E1256" s="6">
        <v>0</v>
      </c>
      <c r="F1256" s="20"/>
      <c r="G1256" s="20"/>
      <c r="H1256" s="6">
        <v>0</v>
      </c>
      <c r="I1256" s="60"/>
    </row>
    <row r="1257" spans="1:9">
      <c r="A1257" s="5"/>
      <c r="B1257" s="5" t="s">
        <v>27</v>
      </c>
      <c r="C1257" s="5"/>
      <c r="D1257" s="5" t="s">
        <v>17</v>
      </c>
      <c r="E1257" s="6">
        <v>0</v>
      </c>
      <c r="F1257" s="20"/>
      <c r="G1257" s="20"/>
      <c r="H1257" s="6">
        <v>0</v>
      </c>
      <c r="I1257" s="60"/>
    </row>
    <row r="1258" spans="1:9">
      <c r="A1258" s="5"/>
      <c r="B1258" s="5" t="s">
        <v>27</v>
      </c>
      <c r="C1258" s="5"/>
      <c r="D1258" s="5" t="s">
        <v>10</v>
      </c>
      <c r="E1258" s="6">
        <v>0</v>
      </c>
      <c r="F1258" s="20"/>
      <c r="G1258" s="20"/>
      <c r="H1258" s="6">
        <v>0</v>
      </c>
      <c r="I1258" s="60"/>
    </row>
    <row r="1259" spans="1:9">
      <c r="A1259" s="5"/>
      <c r="B1259" s="5" t="s">
        <v>29</v>
      </c>
      <c r="C1259" s="5"/>
      <c r="D1259" s="5" t="s">
        <v>30</v>
      </c>
      <c r="E1259" s="6">
        <v>8260000</v>
      </c>
      <c r="F1259" s="20"/>
      <c r="G1259" s="20"/>
      <c r="H1259" s="6">
        <v>8260000</v>
      </c>
      <c r="I1259" s="60"/>
    </row>
    <row r="1260" spans="1:9">
      <c r="A1260" s="5"/>
      <c r="B1260" s="5" t="s">
        <v>29</v>
      </c>
      <c r="C1260" s="5"/>
      <c r="D1260" s="5"/>
      <c r="E1260" s="6">
        <v>0</v>
      </c>
      <c r="F1260" s="20"/>
      <c r="G1260" s="20"/>
      <c r="H1260" s="6">
        <v>0</v>
      </c>
      <c r="I1260" s="60"/>
    </row>
    <row r="1261" spans="1:9">
      <c r="A1261" s="5"/>
      <c r="B1261" s="5" t="s">
        <v>29</v>
      </c>
      <c r="C1261" s="5"/>
      <c r="D1261" s="5" t="s">
        <v>10</v>
      </c>
      <c r="E1261" s="6">
        <v>6668000</v>
      </c>
      <c r="F1261" s="20"/>
      <c r="G1261" s="20"/>
      <c r="H1261" s="6">
        <v>6668000</v>
      </c>
      <c r="I1261" s="60"/>
    </row>
    <row r="1262" spans="1:9">
      <c r="A1262" s="5"/>
      <c r="B1262" s="5" t="s">
        <v>31</v>
      </c>
      <c r="C1262" s="5"/>
      <c r="D1262" s="5" t="s">
        <v>32</v>
      </c>
      <c r="E1262" s="6">
        <v>0</v>
      </c>
      <c r="F1262" s="20"/>
      <c r="G1262" s="20"/>
      <c r="H1262" s="6">
        <v>0</v>
      </c>
      <c r="I1262" s="60"/>
    </row>
    <row r="1263" spans="1:9">
      <c r="A1263" s="5"/>
      <c r="B1263" s="5" t="s">
        <v>31</v>
      </c>
      <c r="C1263" s="5"/>
      <c r="D1263" s="5" t="s">
        <v>17</v>
      </c>
      <c r="E1263" s="6">
        <v>0</v>
      </c>
      <c r="F1263" s="20"/>
      <c r="G1263" s="20"/>
      <c r="H1263" s="6">
        <v>0</v>
      </c>
      <c r="I1263" s="60"/>
    </row>
    <row r="1264" spans="1:9">
      <c r="A1264" s="5"/>
      <c r="B1264" s="5" t="s">
        <v>31</v>
      </c>
      <c r="C1264" s="5"/>
      <c r="D1264" s="5" t="s">
        <v>10</v>
      </c>
      <c r="E1264" s="6">
        <v>0</v>
      </c>
      <c r="F1264" s="20"/>
      <c r="G1264" s="20"/>
      <c r="H1264" s="6">
        <v>0</v>
      </c>
      <c r="I1264" s="60"/>
    </row>
    <row r="1265" spans="1:9">
      <c r="A1265" s="5">
        <v>2</v>
      </c>
      <c r="B1265" s="5" t="s">
        <v>20</v>
      </c>
      <c r="C1265" s="5"/>
      <c r="D1265" s="5" t="s">
        <v>33</v>
      </c>
      <c r="E1265" s="6">
        <f>E1253+E1256+E1259+E1262</f>
        <v>8260000</v>
      </c>
      <c r="F1265" s="20"/>
      <c r="G1265" s="20"/>
      <c r="H1265" s="6">
        <f>H1253+H1256+H1259+H1262</f>
        <v>8260000</v>
      </c>
      <c r="I1265" s="60"/>
    </row>
    <row r="1266" spans="1:9">
      <c r="A1266" s="5">
        <v>2</v>
      </c>
      <c r="B1266" s="5" t="s">
        <v>20</v>
      </c>
      <c r="C1266" s="5"/>
      <c r="D1266" s="5" t="s">
        <v>132</v>
      </c>
      <c r="E1266" s="6">
        <f>E1255+E1258+E1261+E1264</f>
        <v>6668000</v>
      </c>
      <c r="F1266" s="20"/>
      <c r="G1266" s="20"/>
      <c r="H1266" s="6">
        <f>H1255+H1258+H1261+H1264</f>
        <v>6668000</v>
      </c>
      <c r="I1266" s="60"/>
    </row>
    <row r="1267" spans="1:9">
      <c r="A1267" s="5">
        <v>2</v>
      </c>
      <c r="B1267" s="5" t="s">
        <v>20</v>
      </c>
      <c r="C1267" s="5"/>
      <c r="D1267" s="5" t="s">
        <v>34</v>
      </c>
      <c r="E1267" s="6">
        <f>E1265-E1266</f>
        <v>1592000</v>
      </c>
      <c r="F1267" s="20"/>
      <c r="G1267" s="20"/>
      <c r="H1267" s="6">
        <f>H1265-H1266</f>
        <v>1592000</v>
      </c>
      <c r="I1267" s="60"/>
    </row>
    <row r="1268" spans="1:9">
      <c r="A1268" s="5"/>
      <c r="B1268" s="5"/>
      <c r="C1268" s="5"/>
      <c r="D1268" s="5"/>
      <c r="E1268" s="6"/>
      <c r="F1268" s="20"/>
      <c r="G1268" s="20"/>
      <c r="H1268" s="6"/>
      <c r="I1268" s="60"/>
    </row>
    <row r="1269" spans="1:9">
      <c r="A1269" s="5">
        <v>34</v>
      </c>
      <c r="B1269" s="5" t="s">
        <v>97</v>
      </c>
      <c r="C1269" s="5"/>
      <c r="D1269" s="5"/>
      <c r="E1269" s="6"/>
      <c r="F1269" s="20"/>
      <c r="G1269" s="20"/>
      <c r="H1269" s="6"/>
      <c r="I1269" s="60"/>
    </row>
    <row r="1270" spans="1:9">
      <c r="A1270" s="5"/>
      <c r="B1270" s="5">
        <v>1</v>
      </c>
      <c r="C1270" s="5" t="s">
        <v>5</v>
      </c>
      <c r="D1270" s="5" t="s">
        <v>6</v>
      </c>
      <c r="E1270" s="6">
        <v>2134898000</v>
      </c>
      <c r="F1270" s="20"/>
      <c r="G1270" s="20"/>
      <c r="H1270" s="6">
        <f>E1270+F1270-G1270</f>
        <v>2134898000</v>
      </c>
      <c r="I1270" s="60"/>
    </row>
    <row r="1271" spans="1:9">
      <c r="A1271" s="5"/>
      <c r="B1271" s="5">
        <v>2</v>
      </c>
      <c r="C1271" s="5" t="s">
        <v>7</v>
      </c>
      <c r="D1271" s="5" t="s">
        <v>8</v>
      </c>
      <c r="E1271" s="6">
        <v>185338500</v>
      </c>
      <c r="F1271" s="20"/>
      <c r="G1271" s="20"/>
      <c r="H1271" s="6">
        <f t="shared" ref="H1271:H1285" si="40">E1271+F1271-G1271</f>
        <v>185338500</v>
      </c>
      <c r="I1271" s="60"/>
    </row>
    <row r="1272" spans="1:9">
      <c r="A1272" s="5"/>
      <c r="B1272" s="5" t="s">
        <v>7</v>
      </c>
      <c r="C1272" s="5"/>
      <c r="D1272" s="5" t="s">
        <v>9</v>
      </c>
      <c r="E1272" s="6">
        <v>27518942.859999999</v>
      </c>
      <c r="F1272" s="20"/>
      <c r="G1272" s="20"/>
      <c r="H1272" s="6">
        <f t="shared" si="40"/>
        <v>27518942.859999999</v>
      </c>
      <c r="I1272" s="60"/>
    </row>
    <row r="1273" spans="1:9">
      <c r="A1273" s="5"/>
      <c r="B1273" s="5" t="s">
        <v>7</v>
      </c>
      <c r="C1273" s="5"/>
      <c r="D1273" s="5" t="s">
        <v>10</v>
      </c>
      <c r="E1273" s="6">
        <v>120501607.14</v>
      </c>
      <c r="F1273" s="20"/>
      <c r="G1273" s="20"/>
      <c r="H1273" s="6">
        <f t="shared" si="40"/>
        <v>120501607.14</v>
      </c>
      <c r="I1273" s="60"/>
    </row>
    <row r="1274" spans="1:9">
      <c r="A1274" s="5"/>
      <c r="B1274" s="5">
        <v>3</v>
      </c>
      <c r="C1274" s="5" t="s">
        <v>11</v>
      </c>
      <c r="D1274" s="5" t="s">
        <v>12</v>
      </c>
      <c r="E1274" s="6">
        <v>397030000</v>
      </c>
      <c r="F1274" s="20"/>
      <c r="G1274" s="20"/>
      <c r="H1274" s="6">
        <f t="shared" si="40"/>
        <v>397030000</v>
      </c>
      <c r="I1274" s="60"/>
    </row>
    <row r="1275" spans="1:9">
      <c r="A1275" s="5"/>
      <c r="B1275" s="5" t="s">
        <v>11</v>
      </c>
      <c r="C1275" s="5"/>
      <c r="D1275" s="5" t="s">
        <v>9</v>
      </c>
      <c r="E1275" s="6">
        <v>8389875.3599999994</v>
      </c>
      <c r="F1275" s="20"/>
      <c r="G1275" s="20"/>
      <c r="H1275" s="6">
        <f t="shared" si="40"/>
        <v>8389875.3599999994</v>
      </c>
      <c r="I1275" s="60"/>
    </row>
    <row r="1276" spans="1:9">
      <c r="A1276" s="5"/>
      <c r="B1276" s="5" t="s">
        <v>11</v>
      </c>
      <c r="C1276" s="5"/>
      <c r="D1276" s="5" t="s">
        <v>10</v>
      </c>
      <c r="E1276" s="6">
        <v>147842188.40000001</v>
      </c>
      <c r="F1276" s="20"/>
      <c r="G1276" s="20"/>
      <c r="H1276" s="6">
        <f t="shared" si="40"/>
        <v>147842188.40000001</v>
      </c>
      <c r="I1276" s="60"/>
    </row>
    <row r="1277" spans="1:9">
      <c r="A1277" s="5"/>
      <c r="B1277" s="5">
        <v>4</v>
      </c>
      <c r="C1277" s="5" t="s">
        <v>13</v>
      </c>
      <c r="D1277" s="5" t="s">
        <v>14</v>
      </c>
      <c r="E1277" s="6">
        <v>0</v>
      </c>
      <c r="F1277" s="20"/>
      <c r="G1277" s="20"/>
      <c r="H1277" s="6">
        <f t="shared" si="40"/>
        <v>0</v>
      </c>
      <c r="I1277" s="60"/>
    </row>
    <row r="1278" spans="1:9">
      <c r="A1278" s="5"/>
      <c r="B1278" s="5" t="s">
        <v>13</v>
      </c>
      <c r="C1278" s="5"/>
      <c r="D1278" s="5" t="s">
        <v>9</v>
      </c>
      <c r="E1278" s="6">
        <v>0</v>
      </c>
      <c r="F1278" s="20"/>
      <c r="G1278" s="20"/>
      <c r="H1278" s="6">
        <f t="shared" si="40"/>
        <v>0</v>
      </c>
      <c r="I1278" s="60"/>
    </row>
    <row r="1279" spans="1:9">
      <c r="A1279" s="5"/>
      <c r="B1279" s="5" t="s">
        <v>13</v>
      </c>
      <c r="C1279" s="5"/>
      <c r="D1279" s="5" t="s">
        <v>10</v>
      </c>
      <c r="E1279" s="6">
        <v>0</v>
      </c>
      <c r="F1279" s="20"/>
      <c r="G1279" s="20"/>
      <c r="H1279" s="6">
        <f t="shared" si="40"/>
        <v>0</v>
      </c>
      <c r="I1279" s="60"/>
    </row>
    <row r="1280" spans="1:9">
      <c r="A1280" s="5"/>
      <c r="B1280" s="5">
        <v>5</v>
      </c>
      <c r="C1280" s="5" t="s">
        <v>15</v>
      </c>
      <c r="D1280" s="5" t="s">
        <v>16</v>
      </c>
      <c r="E1280" s="6">
        <v>1056500</v>
      </c>
      <c r="F1280" s="20"/>
      <c r="G1280" s="20"/>
      <c r="H1280" s="6">
        <f t="shared" si="40"/>
        <v>1056500</v>
      </c>
      <c r="I1280" s="60"/>
    </row>
    <row r="1281" spans="1:9">
      <c r="A1281" s="5"/>
      <c r="B1281" s="5" t="s">
        <v>15</v>
      </c>
      <c r="C1281" s="5"/>
      <c r="D1281" s="5" t="s">
        <v>9</v>
      </c>
      <c r="E1281" s="6">
        <v>247500</v>
      </c>
      <c r="F1281" s="20"/>
      <c r="G1281" s="20"/>
      <c r="H1281" s="6">
        <f t="shared" si="40"/>
        <v>247500</v>
      </c>
      <c r="I1281" s="60"/>
    </row>
    <row r="1282" spans="1:9">
      <c r="A1282" s="5"/>
      <c r="B1282" s="5" t="s">
        <v>15</v>
      </c>
      <c r="C1282" s="5"/>
      <c r="D1282" s="5" t="s">
        <v>10</v>
      </c>
      <c r="E1282" s="6">
        <v>990000</v>
      </c>
      <c r="F1282" s="20"/>
      <c r="G1282" s="20"/>
      <c r="H1282" s="6">
        <f t="shared" si="40"/>
        <v>990000</v>
      </c>
      <c r="I1282" s="60"/>
    </row>
    <row r="1283" spans="1:9">
      <c r="A1283" s="5"/>
      <c r="B1283" s="5">
        <v>6</v>
      </c>
      <c r="C1283" s="5" t="s">
        <v>18</v>
      </c>
      <c r="D1283" s="5" t="s">
        <v>19</v>
      </c>
      <c r="E1283" s="6">
        <v>0</v>
      </c>
      <c r="F1283" s="20"/>
      <c r="G1283" s="20"/>
      <c r="H1283" s="6">
        <f t="shared" si="40"/>
        <v>0</v>
      </c>
      <c r="I1283" s="60"/>
    </row>
    <row r="1284" spans="1:9">
      <c r="A1284" s="5"/>
      <c r="B1284" s="5" t="s">
        <v>18</v>
      </c>
      <c r="C1284" s="5"/>
      <c r="D1284" s="5" t="s">
        <v>9</v>
      </c>
      <c r="E1284" s="6">
        <v>0</v>
      </c>
      <c r="F1284" s="20"/>
      <c r="G1284" s="20"/>
      <c r="H1284" s="6">
        <f t="shared" si="40"/>
        <v>0</v>
      </c>
      <c r="I1284" s="60"/>
    </row>
    <row r="1285" spans="1:9">
      <c r="A1285" s="5"/>
      <c r="B1285" s="5" t="s">
        <v>18</v>
      </c>
      <c r="C1285" s="5"/>
      <c r="D1285" s="5" t="s">
        <v>10</v>
      </c>
      <c r="E1285" s="6">
        <v>0</v>
      </c>
      <c r="F1285" s="20"/>
      <c r="G1285" s="20"/>
      <c r="H1285" s="6">
        <f t="shared" si="40"/>
        <v>0</v>
      </c>
      <c r="I1285" s="60"/>
    </row>
    <row r="1286" spans="1:9">
      <c r="A1286" s="5">
        <v>1</v>
      </c>
      <c r="B1286" s="5" t="s">
        <v>20</v>
      </c>
      <c r="C1286" s="5"/>
      <c r="D1286" s="5" t="s">
        <v>21</v>
      </c>
      <c r="E1286" s="6">
        <f>E1270+E1271+E1274+E1277+E1280+E1283</f>
        <v>2718323000</v>
      </c>
      <c r="F1286" s="20"/>
      <c r="G1286" s="20"/>
      <c r="H1286" s="6">
        <f>H1270+H1271+H1274+H1277+H1280+H1283</f>
        <v>2718323000</v>
      </c>
      <c r="I1286" s="60"/>
    </row>
    <row r="1287" spans="1:9">
      <c r="A1287" s="5">
        <v>1</v>
      </c>
      <c r="B1287" s="5" t="s">
        <v>20</v>
      </c>
      <c r="C1287" s="5"/>
      <c r="D1287" s="5" t="s">
        <v>22</v>
      </c>
      <c r="E1287" s="6">
        <f>E1273+E1276+E1279+E1282+E1285</f>
        <v>269333795.54000002</v>
      </c>
      <c r="F1287" s="20"/>
      <c r="G1287" s="20"/>
      <c r="H1287" s="6">
        <f>H1273+H1276+H1279+H1282+H1285</f>
        <v>269333795.54000002</v>
      </c>
      <c r="I1287" s="60"/>
    </row>
    <row r="1288" spans="1:9">
      <c r="A1288" s="5">
        <v>1</v>
      </c>
      <c r="B1288" s="5" t="s">
        <v>20</v>
      </c>
      <c r="C1288" s="5"/>
      <c r="D1288" s="5" t="s">
        <v>23</v>
      </c>
      <c r="E1288" s="6">
        <f>E1286-E1287</f>
        <v>2448989204.46</v>
      </c>
      <c r="F1288" s="20"/>
      <c r="G1288" s="20"/>
      <c r="H1288" s="6">
        <f>H1286-H1287</f>
        <v>2448989204.46</v>
      </c>
      <c r="I1288" s="60"/>
    </row>
    <row r="1289" spans="1:9">
      <c r="A1289" s="5"/>
      <c r="B1289" s="5">
        <v>7</v>
      </c>
      <c r="C1289" s="5"/>
      <c r="D1289" s="5" t="s">
        <v>24</v>
      </c>
      <c r="E1289" s="6"/>
      <c r="F1289" s="20"/>
      <c r="G1289" s="20"/>
      <c r="H1289" s="6"/>
      <c r="I1289" s="60"/>
    </row>
    <row r="1290" spans="1:9">
      <c r="A1290" s="5"/>
      <c r="B1290" s="5" t="s">
        <v>25</v>
      </c>
      <c r="C1290" s="5"/>
      <c r="D1290" s="5" t="s">
        <v>26</v>
      </c>
      <c r="E1290" s="6">
        <v>0</v>
      </c>
      <c r="F1290" s="20"/>
      <c r="G1290" s="20"/>
      <c r="H1290" s="6">
        <v>0</v>
      </c>
      <c r="I1290" s="60"/>
    </row>
    <row r="1291" spans="1:9">
      <c r="A1291" s="5"/>
      <c r="B1291" s="5" t="s">
        <v>25</v>
      </c>
      <c r="C1291" s="5"/>
      <c r="D1291" s="5" t="s">
        <v>9</v>
      </c>
      <c r="E1291" s="6">
        <v>0</v>
      </c>
      <c r="F1291" s="20"/>
      <c r="G1291" s="20"/>
      <c r="H1291" s="6">
        <v>0</v>
      </c>
      <c r="I1291" s="60"/>
    </row>
    <row r="1292" spans="1:9">
      <c r="A1292" s="5"/>
      <c r="B1292" s="5" t="s">
        <v>25</v>
      </c>
      <c r="C1292" s="5"/>
      <c r="D1292" s="5" t="s">
        <v>10</v>
      </c>
      <c r="E1292" s="6">
        <v>0</v>
      </c>
      <c r="F1292" s="20"/>
      <c r="G1292" s="20"/>
      <c r="H1292" s="6">
        <v>0</v>
      </c>
      <c r="I1292" s="60"/>
    </row>
    <row r="1293" spans="1:9">
      <c r="A1293" s="5"/>
      <c r="B1293" s="5" t="s">
        <v>27</v>
      </c>
      <c r="C1293" s="5"/>
      <c r="D1293" s="5" t="s">
        <v>28</v>
      </c>
      <c r="E1293" s="6">
        <v>0</v>
      </c>
      <c r="F1293" s="20"/>
      <c r="G1293" s="20"/>
      <c r="H1293" s="6">
        <v>0</v>
      </c>
      <c r="I1293" s="60"/>
    </row>
    <row r="1294" spans="1:9">
      <c r="A1294" s="5"/>
      <c r="B1294" s="5" t="s">
        <v>27</v>
      </c>
      <c r="C1294" s="5"/>
      <c r="D1294" s="5" t="s">
        <v>9</v>
      </c>
      <c r="E1294" s="6">
        <v>0</v>
      </c>
      <c r="F1294" s="20"/>
      <c r="G1294" s="20"/>
      <c r="H1294" s="6">
        <v>0</v>
      </c>
      <c r="I1294" s="60"/>
    </row>
    <row r="1295" spans="1:9">
      <c r="A1295" s="5"/>
      <c r="B1295" s="5" t="s">
        <v>27</v>
      </c>
      <c r="C1295" s="5"/>
      <c r="D1295" s="5" t="s">
        <v>10</v>
      </c>
      <c r="E1295" s="6">
        <v>0</v>
      </c>
      <c r="F1295" s="20"/>
      <c r="G1295" s="20"/>
      <c r="H1295" s="6">
        <v>0</v>
      </c>
      <c r="I1295" s="60"/>
    </row>
    <row r="1296" spans="1:9">
      <c r="A1296" s="5"/>
      <c r="B1296" s="5" t="s">
        <v>29</v>
      </c>
      <c r="C1296" s="5"/>
      <c r="D1296" s="5" t="s">
        <v>30</v>
      </c>
      <c r="E1296" s="6">
        <v>0</v>
      </c>
      <c r="F1296" s="20"/>
      <c r="G1296" s="20"/>
      <c r="H1296" s="6">
        <v>0</v>
      </c>
      <c r="I1296" s="60"/>
    </row>
    <row r="1297" spans="1:9">
      <c r="A1297" s="5"/>
      <c r="B1297" s="5" t="s">
        <v>29</v>
      </c>
      <c r="C1297" s="5"/>
      <c r="D1297" s="5" t="s">
        <v>9</v>
      </c>
      <c r="E1297" s="6">
        <v>0</v>
      </c>
      <c r="F1297" s="20"/>
      <c r="G1297" s="20"/>
      <c r="H1297" s="6">
        <v>0</v>
      </c>
      <c r="I1297" s="60"/>
    </row>
    <row r="1298" spans="1:9">
      <c r="A1298" s="5"/>
      <c r="B1298" s="5" t="s">
        <v>29</v>
      </c>
      <c r="C1298" s="5"/>
      <c r="D1298" s="5" t="s">
        <v>10</v>
      </c>
      <c r="E1298" s="6">
        <v>0</v>
      </c>
      <c r="F1298" s="20"/>
      <c r="G1298" s="20"/>
      <c r="H1298" s="6">
        <v>0</v>
      </c>
      <c r="I1298" s="60"/>
    </row>
    <row r="1299" spans="1:9">
      <c r="A1299" s="5"/>
      <c r="B1299" s="5" t="s">
        <v>31</v>
      </c>
      <c r="C1299" s="5"/>
      <c r="D1299" s="5" t="s">
        <v>32</v>
      </c>
      <c r="E1299" s="6">
        <v>0</v>
      </c>
      <c r="F1299" s="20"/>
      <c r="G1299" s="20"/>
      <c r="H1299" s="6">
        <v>0</v>
      </c>
      <c r="I1299" s="60"/>
    </row>
    <row r="1300" spans="1:9">
      <c r="A1300" s="5"/>
      <c r="B1300" s="5" t="s">
        <v>31</v>
      </c>
      <c r="C1300" s="5"/>
      <c r="D1300" s="5" t="s">
        <v>9</v>
      </c>
      <c r="E1300" s="6">
        <v>0</v>
      </c>
      <c r="F1300" s="20"/>
      <c r="G1300" s="20"/>
      <c r="H1300" s="6">
        <v>0</v>
      </c>
      <c r="I1300" s="60"/>
    </row>
    <row r="1301" spans="1:9">
      <c r="A1301" s="5"/>
      <c r="B1301" s="5" t="s">
        <v>31</v>
      </c>
      <c r="C1301" s="5"/>
      <c r="D1301" s="5" t="s">
        <v>10</v>
      </c>
      <c r="E1301" s="6">
        <v>0</v>
      </c>
      <c r="F1301" s="20"/>
      <c r="G1301" s="20"/>
      <c r="H1301" s="6">
        <v>0</v>
      </c>
      <c r="I1301" s="60"/>
    </row>
    <row r="1302" spans="1:9">
      <c r="A1302" s="5">
        <v>2</v>
      </c>
      <c r="B1302" s="5" t="s">
        <v>20</v>
      </c>
      <c r="C1302" s="5"/>
      <c r="D1302" s="5" t="s">
        <v>33</v>
      </c>
      <c r="E1302" s="6">
        <f>E1290+E1293+E1296+E1299</f>
        <v>0</v>
      </c>
      <c r="F1302" s="20"/>
      <c r="G1302" s="20"/>
      <c r="H1302" s="6">
        <f>H1290+H1293+H1296+H1299</f>
        <v>0</v>
      </c>
      <c r="I1302" s="60"/>
    </row>
    <row r="1303" spans="1:9">
      <c r="A1303" s="5">
        <v>2</v>
      </c>
      <c r="B1303" s="5" t="s">
        <v>20</v>
      </c>
      <c r="C1303" s="5"/>
      <c r="D1303" s="5" t="s">
        <v>132</v>
      </c>
      <c r="E1303" s="6">
        <f>E1292+E1295+E1298+E1301</f>
        <v>0</v>
      </c>
      <c r="F1303" s="20"/>
      <c r="G1303" s="20"/>
      <c r="H1303" s="6">
        <f>H1292+H1295+H1298+H1301</f>
        <v>0</v>
      </c>
      <c r="I1303" s="60"/>
    </row>
    <row r="1304" spans="1:9">
      <c r="A1304" s="5">
        <v>2</v>
      </c>
      <c r="B1304" s="5" t="s">
        <v>20</v>
      </c>
      <c r="C1304" s="5"/>
      <c r="D1304" s="5" t="s">
        <v>34</v>
      </c>
      <c r="E1304" s="6">
        <f>E1302-E1303</f>
        <v>0</v>
      </c>
      <c r="F1304" s="20"/>
      <c r="G1304" s="20"/>
      <c r="H1304" s="6">
        <f>H1302-H1303</f>
        <v>0</v>
      </c>
      <c r="I1304" s="60"/>
    </row>
    <row r="1305" spans="1:9">
      <c r="A1305" s="5"/>
      <c r="B1305" s="5"/>
      <c r="C1305" s="5"/>
      <c r="D1305" s="5"/>
      <c r="E1305" s="6"/>
      <c r="F1305" s="20"/>
      <c r="G1305" s="20"/>
      <c r="H1305" s="6"/>
      <c r="I1305" s="60"/>
    </row>
    <row r="1306" spans="1:9">
      <c r="A1306" s="5">
        <v>35</v>
      </c>
      <c r="B1306" s="5" t="s">
        <v>98</v>
      </c>
      <c r="C1306" s="5"/>
      <c r="D1306" s="5"/>
      <c r="E1306" s="6"/>
      <c r="F1306" s="20"/>
      <c r="G1306" s="20"/>
      <c r="H1306" s="6"/>
      <c r="I1306" s="60"/>
    </row>
    <row r="1307" spans="1:9">
      <c r="A1307" s="5"/>
      <c r="B1307" s="5">
        <v>1</v>
      </c>
      <c r="C1307" s="5" t="s">
        <v>5</v>
      </c>
      <c r="D1307" s="5" t="s">
        <v>6</v>
      </c>
      <c r="E1307" s="6">
        <v>555371163</v>
      </c>
      <c r="F1307" s="39">
        <v>52864000</v>
      </c>
      <c r="G1307" s="20"/>
      <c r="H1307" s="6">
        <f>E1307+F1307-G1307</f>
        <v>608235163</v>
      </c>
      <c r="I1307" s="60"/>
    </row>
    <row r="1308" spans="1:9">
      <c r="A1308" s="5"/>
      <c r="B1308" s="5">
        <v>2</v>
      </c>
      <c r="C1308" s="5" t="s">
        <v>7</v>
      </c>
      <c r="D1308" s="5" t="s">
        <v>8</v>
      </c>
      <c r="E1308" s="6">
        <v>181303960</v>
      </c>
      <c r="F1308" s="20"/>
      <c r="G1308" s="20"/>
      <c r="H1308" s="6">
        <f t="shared" ref="H1308:H1322" si="41">E1308+F1308-G1308</f>
        <v>181303960</v>
      </c>
      <c r="I1308" s="60"/>
    </row>
    <row r="1309" spans="1:9">
      <c r="A1309" s="5"/>
      <c r="B1309" s="5" t="s">
        <v>7</v>
      </c>
      <c r="C1309" s="5"/>
      <c r="D1309" s="5" t="s">
        <v>9</v>
      </c>
      <c r="E1309" s="6">
        <v>23930347.859999999</v>
      </c>
      <c r="F1309" s="20"/>
      <c r="G1309" s="20"/>
      <c r="H1309" s="6">
        <f t="shared" si="41"/>
        <v>23930347.859999999</v>
      </c>
      <c r="I1309" s="60"/>
    </row>
    <row r="1310" spans="1:9">
      <c r="A1310" s="5"/>
      <c r="B1310" s="5" t="s">
        <v>7</v>
      </c>
      <c r="C1310" s="5"/>
      <c r="D1310" s="5" t="s">
        <v>10</v>
      </c>
      <c r="E1310" s="6">
        <v>138177349.65000001</v>
      </c>
      <c r="F1310" s="20"/>
      <c r="G1310" s="20"/>
      <c r="H1310" s="6">
        <f t="shared" si="41"/>
        <v>138177349.65000001</v>
      </c>
      <c r="I1310" s="60"/>
    </row>
    <row r="1311" spans="1:9">
      <c r="A1311" s="5"/>
      <c r="B1311" s="5">
        <v>3</v>
      </c>
      <c r="C1311" s="5" t="s">
        <v>11</v>
      </c>
      <c r="D1311" s="5" t="s">
        <v>12</v>
      </c>
      <c r="E1311" s="6">
        <v>449970629</v>
      </c>
      <c r="F1311" s="20"/>
      <c r="G1311" s="20"/>
      <c r="H1311" s="6">
        <f t="shared" si="41"/>
        <v>449970629</v>
      </c>
      <c r="I1311" s="60"/>
    </row>
    <row r="1312" spans="1:9">
      <c r="A1312" s="5"/>
      <c r="B1312" s="5" t="s">
        <v>11</v>
      </c>
      <c r="C1312" s="5"/>
      <c r="D1312" s="5" t="s">
        <v>9</v>
      </c>
      <c r="E1312" s="6">
        <v>9016805.5199999996</v>
      </c>
      <c r="F1312" s="20"/>
      <c r="G1312" s="20"/>
      <c r="H1312" s="6">
        <f t="shared" si="41"/>
        <v>9016805.5199999996</v>
      </c>
      <c r="I1312" s="60"/>
    </row>
    <row r="1313" spans="1:9">
      <c r="A1313" s="5"/>
      <c r="B1313" s="5" t="s">
        <v>11</v>
      </c>
      <c r="C1313" s="5"/>
      <c r="D1313" s="5" t="s">
        <v>10</v>
      </c>
      <c r="E1313" s="6">
        <v>79058920.25</v>
      </c>
      <c r="F1313" s="20"/>
      <c r="G1313" s="20"/>
      <c r="H1313" s="6">
        <f t="shared" si="41"/>
        <v>79058920.25</v>
      </c>
      <c r="I1313" s="60"/>
    </row>
    <row r="1314" spans="1:9">
      <c r="A1314" s="5"/>
      <c r="B1314" s="5">
        <v>4</v>
      </c>
      <c r="C1314" s="5" t="s">
        <v>13</v>
      </c>
      <c r="D1314" s="5" t="s">
        <v>14</v>
      </c>
      <c r="E1314" s="6">
        <v>2500000</v>
      </c>
      <c r="F1314" s="20"/>
      <c r="G1314" s="20"/>
      <c r="H1314" s="6">
        <f t="shared" si="41"/>
        <v>2500000</v>
      </c>
      <c r="I1314" s="60"/>
    </row>
    <row r="1315" spans="1:9">
      <c r="A1315" s="5"/>
      <c r="B1315" s="5" t="s">
        <v>13</v>
      </c>
      <c r="C1315" s="5"/>
      <c r="D1315" s="5" t="s">
        <v>9</v>
      </c>
      <c r="E1315" s="6">
        <v>62500</v>
      </c>
      <c r="F1315" s="20"/>
      <c r="G1315" s="20"/>
      <c r="H1315" s="6">
        <f t="shared" si="41"/>
        <v>62500</v>
      </c>
      <c r="I1315" s="60"/>
    </row>
    <row r="1316" spans="1:9">
      <c r="A1316" s="5"/>
      <c r="B1316" s="5" t="s">
        <v>13</v>
      </c>
      <c r="C1316" s="5"/>
      <c r="D1316" s="5" t="s">
        <v>10</v>
      </c>
      <c r="E1316" s="6">
        <v>312500</v>
      </c>
      <c r="F1316" s="20"/>
      <c r="G1316" s="20"/>
      <c r="H1316" s="6">
        <f t="shared" si="41"/>
        <v>312500</v>
      </c>
      <c r="I1316" s="60"/>
    </row>
    <row r="1317" spans="1:9">
      <c r="A1317" s="5"/>
      <c r="B1317" s="5">
        <v>5</v>
      </c>
      <c r="C1317" s="5" t="s">
        <v>15</v>
      </c>
      <c r="D1317" s="5" t="s">
        <v>16</v>
      </c>
      <c r="E1317" s="6">
        <v>66500</v>
      </c>
      <c r="F1317" s="20"/>
      <c r="G1317" s="20"/>
      <c r="H1317" s="6">
        <f t="shared" si="41"/>
        <v>66500</v>
      </c>
      <c r="I1317" s="60"/>
    </row>
    <row r="1318" spans="1:9">
      <c r="A1318" s="5"/>
      <c r="B1318" s="5" t="s">
        <v>15</v>
      </c>
      <c r="C1318" s="5"/>
      <c r="D1318" s="5" t="s">
        <v>9</v>
      </c>
      <c r="E1318" s="6">
        <v>0</v>
      </c>
      <c r="F1318" s="20"/>
      <c r="G1318" s="20"/>
      <c r="H1318" s="6">
        <f t="shared" si="41"/>
        <v>0</v>
      </c>
      <c r="I1318" s="60"/>
    </row>
    <row r="1319" spans="1:9">
      <c r="A1319" s="5"/>
      <c r="B1319" s="5" t="s">
        <v>15</v>
      </c>
      <c r="C1319" s="5"/>
      <c r="D1319" s="5" t="s">
        <v>10</v>
      </c>
      <c r="E1319" s="6">
        <v>0</v>
      </c>
      <c r="F1319" s="20"/>
      <c r="G1319" s="20"/>
      <c r="H1319" s="6">
        <f t="shared" si="41"/>
        <v>0</v>
      </c>
      <c r="I1319" s="60"/>
    </row>
    <row r="1320" spans="1:9">
      <c r="A1320" s="5"/>
      <c r="B1320" s="5">
        <v>6</v>
      </c>
      <c r="C1320" s="5" t="s">
        <v>18</v>
      </c>
      <c r="D1320" s="5" t="s">
        <v>19</v>
      </c>
      <c r="E1320" s="6">
        <v>0</v>
      </c>
      <c r="F1320" s="20"/>
      <c r="G1320" s="20"/>
      <c r="H1320" s="6">
        <f t="shared" si="41"/>
        <v>0</v>
      </c>
      <c r="I1320" s="60"/>
    </row>
    <row r="1321" spans="1:9">
      <c r="A1321" s="5"/>
      <c r="B1321" s="5" t="s">
        <v>18</v>
      </c>
      <c r="C1321" s="5"/>
      <c r="D1321" s="5" t="s">
        <v>9</v>
      </c>
      <c r="E1321" s="6">
        <v>0</v>
      </c>
      <c r="F1321" s="20"/>
      <c r="G1321" s="20"/>
      <c r="H1321" s="6">
        <f t="shared" si="41"/>
        <v>0</v>
      </c>
      <c r="I1321" s="60"/>
    </row>
    <row r="1322" spans="1:9">
      <c r="A1322" s="5"/>
      <c r="B1322" s="5" t="s">
        <v>18</v>
      </c>
      <c r="C1322" s="5"/>
      <c r="D1322" s="5" t="s">
        <v>10</v>
      </c>
      <c r="E1322" s="6">
        <v>0</v>
      </c>
      <c r="F1322" s="20"/>
      <c r="G1322" s="20"/>
      <c r="H1322" s="6">
        <f t="shared" si="41"/>
        <v>0</v>
      </c>
      <c r="I1322" s="60"/>
    </row>
    <row r="1323" spans="1:9">
      <c r="A1323" s="5">
        <v>1</v>
      </c>
      <c r="B1323" s="5" t="s">
        <v>20</v>
      </c>
      <c r="C1323" s="5"/>
      <c r="D1323" s="5" t="s">
        <v>21</v>
      </c>
      <c r="E1323" s="6">
        <f>E1307+E1308+E1311+E1314+E1317+E1320</f>
        <v>1189212252</v>
      </c>
      <c r="F1323" s="20"/>
      <c r="G1323" s="20"/>
      <c r="H1323" s="6">
        <f>H1307+H1308+H1311+H1314+H1317+H1320</f>
        <v>1242076252</v>
      </c>
      <c r="I1323" s="60"/>
    </row>
    <row r="1324" spans="1:9">
      <c r="A1324" s="5">
        <v>1</v>
      </c>
      <c r="B1324" s="5" t="s">
        <v>20</v>
      </c>
      <c r="C1324" s="5"/>
      <c r="D1324" s="5" t="s">
        <v>22</v>
      </c>
      <c r="E1324" s="6">
        <f>E1310+E1313+E1316+E1319+E1322</f>
        <v>217548769.90000001</v>
      </c>
      <c r="F1324" s="20"/>
      <c r="G1324" s="20"/>
      <c r="H1324" s="6">
        <f>H1310+H1313+H1316+H1319+H1322</f>
        <v>217548769.90000001</v>
      </c>
      <c r="I1324" s="60"/>
    </row>
    <row r="1325" spans="1:9">
      <c r="A1325" s="5">
        <v>1</v>
      </c>
      <c r="B1325" s="5" t="s">
        <v>20</v>
      </c>
      <c r="C1325" s="5"/>
      <c r="D1325" s="5" t="s">
        <v>23</v>
      </c>
      <c r="E1325" s="6">
        <f>E1323-E1324</f>
        <v>971663482.10000002</v>
      </c>
      <c r="F1325" s="20"/>
      <c r="G1325" s="20"/>
      <c r="H1325" s="6">
        <f>H1323-H1324</f>
        <v>1024527482.1</v>
      </c>
      <c r="I1325" s="60"/>
    </row>
    <row r="1326" spans="1:9">
      <c r="A1326" s="5"/>
      <c r="B1326" s="5">
        <v>7</v>
      </c>
      <c r="C1326" s="5"/>
      <c r="D1326" s="5" t="s">
        <v>24</v>
      </c>
      <c r="E1326" s="6"/>
      <c r="F1326" s="20"/>
      <c r="G1326" s="20"/>
      <c r="H1326" s="6"/>
      <c r="I1326" s="60"/>
    </row>
    <row r="1327" spans="1:9">
      <c r="A1327" s="5"/>
      <c r="B1327" s="5" t="s">
        <v>25</v>
      </c>
      <c r="C1327" s="5"/>
      <c r="D1327" s="5" t="s">
        <v>26</v>
      </c>
      <c r="E1327" s="6">
        <v>0</v>
      </c>
      <c r="F1327" s="20"/>
      <c r="G1327" s="20"/>
      <c r="H1327" s="6">
        <v>0</v>
      </c>
      <c r="I1327" s="60"/>
    </row>
    <row r="1328" spans="1:9">
      <c r="A1328" s="5"/>
      <c r="B1328" s="5" t="s">
        <v>25</v>
      </c>
      <c r="C1328" s="5"/>
      <c r="D1328" s="5" t="s">
        <v>9</v>
      </c>
      <c r="E1328" s="6">
        <v>0</v>
      </c>
      <c r="F1328" s="20"/>
      <c r="G1328" s="20"/>
      <c r="H1328" s="6">
        <v>0</v>
      </c>
      <c r="I1328" s="60"/>
    </row>
    <row r="1329" spans="1:9">
      <c r="A1329" s="5"/>
      <c r="B1329" s="5" t="s">
        <v>25</v>
      </c>
      <c r="C1329" s="5"/>
      <c r="D1329" s="5" t="s">
        <v>10</v>
      </c>
      <c r="E1329" s="6">
        <v>0</v>
      </c>
      <c r="F1329" s="20"/>
      <c r="G1329" s="20"/>
      <c r="H1329" s="6">
        <v>0</v>
      </c>
      <c r="I1329" s="60"/>
    </row>
    <row r="1330" spans="1:9">
      <c r="A1330" s="5"/>
      <c r="B1330" s="5" t="s">
        <v>27</v>
      </c>
      <c r="C1330" s="5"/>
      <c r="D1330" s="5" t="s">
        <v>28</v>
      </c>
      <c r="E1330" s="6">
        <v>0</v>
      </c>
      <c r="F1330" s="20"/>
      <c r="G1330" s="20"/>
      <c r="H1330" s="6">
        <v>0</v>
      </c>
      <c r="I1330" s="60"/>
    </row>
    <row r="1331" spans="1:9">
      <c r="A1331" s="5"/>
      <c r="B1331" s="5" t="s">
        <v>27</v>
      </c>
      <c r="C1331" s="5"/>
      <c r="D1331" s="5" t="s">
        <v>9</v>
      </c>
      <c r="E1331" s="6">
        <v>0</v>
      </c>
      <c r="F1331" s="20"/>
      <c r="G1331" s="20"/>
      <c r="H1331" s="6">
        <v>0</v>
      </c>
      <c r="I1331" s="60"/>
    </row>
    <row r="1332" spans="1:9">
      <c r="A1332" s="5"/>
      <c r="B1332" s="5" t="s">
        <v>27</v>
      </c>
      <c r="C1332" s="5"/>
      <c r="D1332" s="5" t="s">
        <v>10</v>
      </c>
      <c r="E1332" s="6">
        <v>0</v>
      </c>
      <c r="F1332" s="20"/>
      <c r="G1332" s="20"/>
      <c r="H1332" s="6">
        <v>0</v>
      </c>
      <c r="I1332" s="60"/>
    </row>
    <row r="1333" spans="1:9">
      <c r="A1333" s="5"/>
      <c r="B1333" s="5" t="s">
        <v>29</v>
      </c>
      <c r="C1333" s="5"/>
      <c r="D1333" s="5" t="s">
        <v>30</v>
      </c>
      <c r="E1333" s="6">
        <v>0</v>
      </c>
      <c r="F1333" s="20"/>
      <c r="G1333" s="20"/>
      <c r="H1333" s="6">
        <v>0</v>
      </c>
      <c r="I1333" s="60"/>
    </row>
    <row r="1334" spans="1:9">
      <c r="A1334" s="5"/>
      <c r="B1334" s="5" t="s">
        <v>29</v>
      </c>
      <c r="C1334" s="5"/>
      <c r="D1334" s="5" t="s">
        <v>9</v>
      </c>
      <c r="E1334" s="6">
        <v>0</v>
      </c>
      <c r="F1334" s="20"/>
      <c r="G1334" s="20"/>
      <c r="H1334" s="6">
        <v>0</v>
      </c>
      <c r="I1334" s="60"/>
    </row>
    <row r="1335" spans="1:9">
      <c r="A1335" s="5"/>
      <c r="B1335" s="5" t="s">
        <v>29</v>
      </c>
      <c r="C1335" s="5"/>
      <c r="D1335" s="5" t="s">
        <v>10</v>
      </c>
      <c r="E1335" s="6">
        <v>0</v>
      </c>
      <c r="F1335" s="20"/>
      <c r="G1335" s="20"/>
      <c r="H1335" s="6">
        <v>0</v>
      </c>
      <c r="I1335" s="60"/>
    </row>
    <row r="1336" spans="1:9">
      <c r="A1336" s="5"/>
      <c r="B1336" s="5" t="s">
        <v>31</v>
      </c>
      <c r="C1336" s="5"/>
      <c r="D1336" s="5" t="s">
        <v>32</v>
      </c>
      <c r="E1336" s="6">
        <v>0</v>
      </c>
      <c r="F1336" s="20"/>
      <c r="G1336" s="20"/>
      <c r="H1336" s="6">
        <v>0</v>
      </c>
      <c r="I1336" s="60"/>
    </row>
    <row r="1337" spans="1:9">
      <c r="A1337" s="5"/>
      <c r="B1337" s="5" t="s">
        <v>31</v>
      </c>
      <c r="C1337" s="5"/>
      <c r="D1337" s="5" t="s">
        <v>9</v>
      </c>
      <c r="E1337" s="6">
        <v>0</v>
      </c>
      <c r="F1337" s="20"/>
      <c r="G1337" s="20"/>
      <c r="H1337" s="6">
        <v>0</v>
      </c>
      <c r="I1337" s="60"/>
    </row>
    <row r="1338" spans="1:9">
      <c r="A1338" s="5"/>
      <c r="B1338" s="5" t="s">
        <v>31</v>
      </c>
      <c r="C1338" s="5"/>
      <c r="D1338" s="5" t="s">
        <v>10</v>
      </c>
      <c r="E1338" s="6">
        <v>0</v>
      </c>
      <c r="F1338" s="20"/>
      <c r="G1338" s="20"/>
      <c r="H1338" s="6">
        <v>0</v>
      </c>
      <c r="I1338" s="60"/>
    </row>
    <row r="1339" spans="1:9">
      <c r="A1339" s="5">
        <v>2</v>
      </c>
      <c r="B1339" s="5" t="s">
        <v>20</v>
      </c>
      <c r="C1339" s="5"/>
      <c r="D1339" s="5" t="s">
        <v>33</v>
      </c>
      <c r="E1339" s="6">
        <f>E1327+E1330+E1333+E1336</f>
        <v>0</v>
      </c>
      <c r="F1339" s="20"/>
      <c r="G1339" s="20"/>
      <c r="H1339" s="6">
        <f>H1327+H1330+H1333+H1336</f>
        <v>0</v>
      </c>
      <c r="I1339" s="60"/>
    </row>
    <row r="1340" spans="1:9">
      <c r="A1340" s="5">
        <v>2</v>
      </c>
      <c r="B1340" s="5" t="s">
        <v>20</v>
      </c>
      <c r="C1340" s="5"/>
      <c r="D1340" s="5" t="s">
        <v>132</v>
      </c>
      <c r="E1340" s="6">
        <f>E1329+E1332+E1335+E1338</f>
        <v>0</v>
      </c>
      <c r="F1340" s="20"/>
      <c r="G1340" s="20"/>
      <c r="H1340" s="6">
        <f>H1329+H1332+H1335+H1338</f>
        <v>0</v>
      </c>
      <c r="I1340" s="60"/>
    </row>
    <row r="1341" spans="1:9">
      <c r="A1341" s="5">
        <v>2</v>
      </c>
      <c r="B1341" s="5" t="s">
        <v>20</v>
      </c>
      <c r="C1341" s="5"/>
      <c r="D1341" s="5" t="s">
        <v>34</v>
      </c>
      <c r="E1341" s="6">
        <f>E1339-E1340</f>
        <v>0</v>
      </c>
      <c r="F1341" s="20"/>
      <c r="G1341" s="20"/>
      <c r="H1341" s="6">
        <f>H1339-H1340</f>
        <v>0</v>
      </c>
      <c r="I1341" s="60"/>
    </row>
    <row r="1342" spans="1:9">
      <c r="A1342" s="5"/>
      <c r="B1342" s="5"/>
      <c r="C1342" s="5"/>
      <c r="D1342" s="5"/>
      <c r="E1342" s="6"/>
      <c r="F1342" s="20"/>
      <c r="G1342" s="20"/>
      <c r="H1342" s="6"/>
      <c r="I1342" s="60"/>
    </row>
    <row r="1343" spans="1:9">
      <c r="A1343" s="5">
        <v>36</v>
      </c>
      <c r="B1343" s="5" t="s">
        <v>99</v>
      </c>
      <c r="C1343" s="5"/>
      <c r="D1343" s="5"/>
      <c r="E1343" s="6"/>
      <c r="F1343" s="20"/>
      <c r="G1343" s="20"/>
      <c r="H1343" s="6"/>
      <c r="I1343" s="60"/>
    </row>
    <row r="1344" spans="1:9">
      <c r="A1344" s="5"/>
      <c r="B1344" s="5">
        <v>1</v>
      </c>
      <c r="C1344" s="5" t="s">
        <v>5</v>
      </c>
      <c r="D1344" s="5" t="s">
        <v>6</v>
      </c>
      <c r="E1344" s="6">
        <v>513961848</v>
      </c>
      <c r="F1344" s="20"/>
      <c r="G1344" s="20"/>
      <c r="H1344" s="6">
        <f>E1344+F1344-G1344</f>
        <v>513961848</v>
      </c>
      <c r="I1344" s="60"/>
    </row>
    <row r="1345" spans="1:9">
      <c r="A1345" s="5"/>
      <c r="B1345" s="5">
        <v>2</v>
      </c>
      <c r="C1345" s="5" t="s">
        <v>7</v>
      </c>
      <c r="D1345" s="5" t="s">
        <v>8</v>
      </c>
      <c r="E1345" s="6">
        <v>135244385</v>
      </c>
      <c r="F1345" s="20"/>
      <c r="G1345" s="20"/>
      <c r="H1345" s="6">
        <f t="shared" ref="H1345:H1359" si="42">E1345+F1345-G1345</f>
        <v>135244385</v>
      </c>
      <c r="I1345" s="60"/>
    </row>
    <row r="1346" spans="1:9">
      <c r="A1346" s="5"/>
      <c r="B1346" s="5" t="s">
        <v>7</v>
      </c>
      <c r="C1346" s="5"/>
      <c r="D1346" s="5" t="s">
        <v>9</v>
      </c>
      <c r="E1346" s="6">
        <v>14455142.859999999</v>
      </c>
      <c r="F1346" s="20"/>
      <c r="G1346" s="20"/>
      <c r="H1346" s="6">
        <f t="shared" si="42"/>
        <v>14455142.859999999</v>
      </c>
      <c r="I1346" s="60"/>
    </row>
    <row r="1347" spans="1:9">
      <c r="A1347" s="5"/>
      <c r="B1347" s="5" t="s">
        <v>7</v>
      </c>
      <c r="C1347" s="5"/>
      <c r="D1347" s="5" t="s">
        <v>10</v>
      </c>
      <c r="E1347" s="6">
        <v>100386242.15000001</v>
      </c>
      <c r="F1347" s="20"/>
      <c r="G1347" s="20"/>
      <c r="H1347" s="6">
        <f t="shared" si="42"/>
        <v>100386242.15000001</v>
      </c>
      <c r="I1347" s="60"/>
    </row>
    <row r="1348" spans="1:9">
      <c r="A1348" s="5"/>
      <c r="B1348" s="5">
        <v>3</v>
      </c>
      <c r="C1348" s="5" t="s">
        <v>11</v>
      </c>
      <c r="D1348" s="5" t="s">
        <v>12</v>
      </c>
      <c r="E1348" s="6">
        <v>235729750</v>
      </c>
      <c r="F1348" s="20"/>
      <c r="G1348" s="20"/>
      <c r="H1348" s="6">
        <f t="shared" si="42"/>
        <v>235729750</v>
      </c>
      <c r="I1348" s="60"/>
    </row>
    <row r="1349" spans="1:9">
      <c r="A1349" s="5"/>
      <c r="B1349" s="5" t="s">
        <v>11</v>
      </c>
      <c r="C1349" s="5"/>
      <c r="D1349" s="5" t="s">
        <v>9</v>
      </c>
      <c r="E1349" s="6">
        <v>4714595</v>
      </c>
      <c r="F1349" s="20"/>
      <c r="G1349" s="20"/>
      <c r="H1349" s="6">
        <f t="shared" si="42"/>
        <v>4714595</v>
      </c>
      <c r="I1349" s="60"/>
    </row>
    <row r="1350" spans="1:9">
      <c r="A1350" s="5"/>
      <c r="B1350" s="5" t="s">
        <v>11</v>
      </c>
      <c r="C1350" s="5"/>
      <c r="D1350" s="5" t="s">
        <v>10</v>
      </c>
      <c r="E1350" s="6">
        <v>160083420</v>
      </c>
      <c r="F1350" s="20"/>
      <c r="G1350" s="20"/>
      <c r="H1350" s="6">
        <f t="shared" si="42"/>
        <v>160083420</v>
      </c>
      <c r="I1350" s="60"/>
    </row>
    <row r="1351" spans="1:9">
      <c r="A1351" s="5"/>
      <c r="B1351" s="5">
        <v>4</v>
      </c>
      <c r="C1351" s="5" t="s">
        <v>13</v>
      </c>
      <c r="D1351" s="5" t="s">
        <v>14</v>
      </c>
      <c r="E1351" s="6">
        <v>675000</v>
      </c>
      <c r="F1351" s="20"/>
      <c r="G1351" s="20"/>
      <c r="H1351" s="6">
        <f t="shared" si="42"/>
        <v>675000</v>
      </c>
      <c r="I1351" s="60"/>
    </row>
    <row r="1352" spans="1:9">
      <c r="A1352" s="5"/>
      <c r="B1352" s="5" t="s">
        <v>13</v>
      </c>
      <c r="C1352" s="5"/>
      <c r="D1352" s="5" t="s">
        <v>9</v>
      </c>
      <c r="E1352" s="6">
        <v>22083.33</v>
      </c>
      <c r="F1352" s="20"/>
      <c r="G1352" s="20"/>
      <c r="H1352" s="6">
        <f t="shared" si="42"/>
        <v>22083.33</v>
      </c>
      <c r="I1352" s="60"/>
    </row>
    <row r="1353" spans="1:9">
      <c r="A1353" s="5"/>
      <c r="B1353" s="5" t="s">
        <v>13</v>
      </c>
      <c r="C1353" s="5"/>
      <c r="D1353" s="5" t="s">
        <v>10</v>
      </c>
      <c r="E1353" s="6">
        <v>588333.32999999996</v>
      </c>
      <c r="F1353" s="20"/>
      <c r="G1353" s="20"/>
      <c r="H1353" s="6">
        <f t="shared" si="42"/>
        <v>588333.32999999996</v>
      </c>
      <c r="I1353" s="60"/>
    </row>
    <row r="1354" spans="1:9">
      <c r="A1354" s="5"/>
      <c r="B1354" s="5">
        <v>5</v>
      </c>
      <c r="C1354" s="5" t="s">
        <v>15</v>
      </c>
      <c r="D1354" s="5" t="s">
        <v>16</v>
      </c>
      <c r="E1354" s="6">
        <v>66500</v>
      </c>
      <c r="F1354" s="20"/>
      <c r="G1354" s="20"/>
      <c r="H1354" s="6">
        <f t="shared" si="42"/>
        <v>66500</v>
      </c>
      <c r="I1354" s="60"/>
    </row>
    <row r="1355" spans="1:9">
      <c r="A1355" s="5"/>
      <c r="B1355" s="5" t="s">
        <v>15</v>
      </c>
      <c r="C1355" s="5"/>
      <c r="D1355" s="5" t="s">
        <v>9</v>
      </c>
      <c r="E1355" s="6">
        <v>0</v>
      </c>
      <c r="F1355" s="20"/>
      <c r="G1355" s="20"/>
      <c r="H1355" s="6">
        <f t="shared" si="42"/>
        <v>0</v>
      </c>
      <c r="I1355" s="60"/>
    </row>
    <row r="1356" spans="1:9">
      <c r="A1356" s="5"/>
      <c r="B1356" s="5" t="s">
        <v>15</v>
      </c>
      <c r="C1356" s="5"/>
      <c r="D1356" s="5" t="s">
        <v>10</v>
      </c>
      <c r="E1356" s="6">
        <v>0</v>
      </c>
      <c r="F1356" s="20"/>
      <c r="G1356" s="20"/>
      <c r="H1356" s="6">
        <f t="shared" si="42"/>
        <v>0</v>
      </c>
      <c r="I1356" s="60"/>
    </row>
    <row r="1357" spans="1:9">
      <c r="A1357" s="5"/>
      <c r="B1357" s="5">
        <v>6</v>
      </c>
      <c r="C1357" s="5" t="s">
        <v>18</v>
      </c>
      <c r="D1357" s="5" t="s">
        <v>19</v>
      </c>
      <c r="E1357" s="6">
        <v>0</v>
      </c>
      <c r="F1357" s="20"/>
      <c r="G1357" s="20"/>
      <c r="H1357" s="6">
        <f t="shared" si="42"/>
        <v>0</v>
      </c>
      <c r="I1357" s="60"/>
    </row>
    <row r="1358" spans="1:9">
      <c r="A1358" s="5"/>
      <c r="B1358" s="5" t="s">
        <v>18</v>
      </c>
      <c r="C1358" s="5"/>
      <c r="D1358" s="5" t="s">
        <v>9</v>
      </c>
      <c r="E1358" s="6">
        <v>0</v>
      </c>
      <c r="F1358" s="20"/>
      <c r="G1358" s="20"/>
      <c r="H1358" s="6">
        <f t="shared" si="42"/>
        <v>0</v>
      </c>
      <c r="I1358" s="60"/>
    </row>
    <row r="1359" spans="1:9">
      <c r="A1359" s="5"/>
      <c r="B1359" s="5" t="s">
        <v>18</v>
      </c>
      <c r="C1359" s="5"/>
      <c r="D1359" s="5" t="s">
        <v>10</v>
      </c>
      <c r="E1359" s="6">
        <v>0</v>
      </c>
      <c r="F1359" s="20"/>
      <c r="G1359" s="20"/>
      <c r="H1359" s="6">
        <f t="shared" si="42"/>
        <v>0</v>
      </c>
      <c r="I1359" s="60"/>
    </row>
    <row r="1360" spans="1:9">
      <c r="A1360" s="5">
        <v>1</v>
      </c>
      <c r="B1360" s="5" t="s">
        <v>20</v>
      </c>
      <c r="C1360" s="5"/>
      <c r="D1360" s="5" t="s">
        <v>21</v>
      </c>
      <c r="E1360" s="6">
        <f>E1344+E1345+E1348+E1351+E1354+E1357</f>
        <v>885677483</v>
      </c>
      <c r="F1360" s="20"/>
      <c r="G1360" s="20"/>
      <c r="H1360" s="6">
        <f>H1344+H1345+H1348+H1351+H1354+H1357</f>
        <v>885677483</v>
      </c>
      <c r="I1360" s="60"/>
    </row>
    <row r="1361" spans="1:9">
      <c r="A1361" s="5">
        <v>1</v>
      </c>
      <c r="B1361" s="5" t="s">
        <v>20</v>
      </c>
      <c r="C1361" s="5"/>
      <c r="D1361" s="5" t="s">
        <v>22</v>
      </c>
      <c r="E1361" s="6">
        <f>E1347+E1350+E1353+E1356+E1359</f>
        <v>261057995.48000002</v>
      </c>
      <c r="F1361" s="20"/>
      <c r="G1361" s="20"/>
      <c r="H1361" s="6">
        <f>H1347+H1350+H1353+H1356+H1359</f>
        <v>261057995.48000002</v>
      </c>
      <c r="I1361" s="60"/>
    </row>
    <row r="1362" spans="1:9">
      <c r="A1362" s="5">
        <v>1</v>
      </c>
      <c r="B1362" s="5" t="s">
        <v>20</v>
      </c>
      <c r="C1362" s="5"/>
      <c r="D1362" s="5" t="s">
        <v>23</v>
      </c>
      <c r="E1362" s="6">
        <f>E1360-E1361</f>
        <v>624619487.51999998</v>
      </c>
      <c r="F1362" s="20"/>
      <c r="G1362" s="20"/>
      <c r="H1362" s="6">
        <f>H1360-H1361</f>
        <v>624619487.51999998</v>
      </c>
      <c r="I1362" s="60"/>
    </row>
    <row r="1363" spans="1:9">
      <c r="A1363" s="5"/>
      <c r="B1363" s="5">
        <v>7</v>
      </c>
      <c r="C1363" s="5"/>
      <c r="D1363" s="5" t="s">
        <v>24</v>
      </c>
      <c r="E1363" s="6"/>
      <c r="F1363" s="20"/>
      <c r="G1363" s="20"/>
      <c r="H1363" s="6"/>
      <c r="I1363" s="60"/>
    </row>
    <row r="1364" spans="1:9">
      <c r="A1364" s="5"/>
      <c r="B1364" s="5" t="s">
        <v>25</v>
      </c>
      <c r="C1364" s="5"/>
      <c r="D1364" s="5" t="s">
        <v>26</v>
      </c>
      <c r="E1364" s="6">
        <v>0</v>
      </c>
      <c r="F1364" s="20"/>
      <c r="G1364" s="20"/>
      <c r="H1364" s="6">
        <f t="shared" ref="H1364:H1375" si="43">E1364+F1364-G1364</f>
        <v>0</v>
      </c>
      <c r="I1364" s="60"/>
    </row>
    <row r="1365" spans="1:9">
      <c r="A1365" s="5"/>
      <c r="B1365" s="5" t="s">
        <v>25</v>
      </c>
      <c r="C1365" s="5"/>
      <c r="D1365" s="5" t="s">
        <v>17</v>
      </c>
      <c r="E1365" s="6">
        <v>0</v>
      </c>
      <c r="F1365" s="20"/>
      <c r="G1365" s="20"/>
      <c r="H1365" s="6">
        <f t="shared" si="43"/>
        <v>0</v>
      </c>
      <c r="I1365" s="60"/>
    </row>
    <row r="1366" spans="1:9">
      <c r="A1366" s="5"/>
      <c r="B1366" s="5" t="s">
        <v>25</v>
      </c>
      <c r="C1366" s="5"/>
      <c r="D1366" s="5" t="s">
        <v>10</v>
      </c>
      <c r="E1366" s="6">
        <v>0</v>
      </c>
      <c r="F1366" s="20"/>
      <c r="G1366" s="20"/>
      <c r="H1366" s="6">
        <f t="shared" si="43"/>
        <v>0</v>
      </c>
      <c r="I1366" s="60"/>
    </row>
    <row r="1367" spans="1:9">
      <c r="A1367" s="5"/>
      <c r="B1367" s="5" t="s">
        <v>27</v>
      </c>
      <c r="C1367" s="5"/>
      <c r="D1367" s="5" t="s">
        <v>28</v>
      </c>
      <c r="E1367" s="6">
        <v>0</v>
      </c>
      <c r="F1367" s="20"/>
      <c r="G1367" s="20"/>
      <c r="H1367" s="6">
        <f t="shared" si="43"/>
        <v>0</v>
      </c>
      <c r="I1367" s="60"/>
    </row>
    <row r="1368" spans="1:9">
      <c r="A1368" s="5"/>
      <c r="B1368" s="5" t="s">
        <v>27</v>
      </c>
      <c r="C1368" s="5"/>
      <c r="D1368" s="5" t="s">
        <v>9</v>
      </c>
      <c r="E1368" s="6">
        <v>0</v>
      </c>
      <c r="F1368" s="20"/>
      <c r="G1368" s="20"/>
      <c r="H1368" s="6">
        <f t="shared" si="43"/>
        <v>0</v>
      </c>
      <c r="I1368" s="60"/>
    </row>
    <row r="1369" spans="1:9">
      <c r="A1369" s="5"/>
      <c r="B1369" s="5" t="s">
        <v>27</v>
      </c>
      <c r="C1369" s="5"/>
      <c r="D1369" s="5" t="s">
        <v>10</v>
      </c>
      <c r="E1369" s="6">
        <v>0</v>
      </c>
      <c r="F1369" s="20"/>
      <c r="G1369" s="20"/>
      <c r="H1369" s="6">
        <f t="shared" si="43"/>
        <v>0</v>
      </c>
      <c r="I1369" s="60"/>
    </row>
    <row r="1370" spans="1:9">
      <c r="A1370" s="5"/>
      <c r="B1370" s="5" t="s">
        <v>29</v>
      </c>
      <c r="C1370" s="5"/>
      <c r="D1370" s="5" t="s">
        <v>30</v>
      </c>
      <c r="E1370" s="6">
        <v>5200000</v>
      </c>
      <c r="F1370" s="20"/>
      <c r="G1370" s="20"/>
      <c r="H1370" s="6">
        <f t="shared" si="43"/>
        <v>5200000</v>
      </c>
      <c r="I1370" s="60"/>
    </row>
    <row r="1371" spans="1:9">
      <c r="A1371" s="5"/>
      <c r="B1371" s="5" t="s">
        <v>29</v>
      </c>
      <c r="C1371" s="5"/>
      <c r="D1371" s="5" t="s">
        <v>9</v>
      </c>
      <c r="E1371" s="6">
        <v>0</v>
      </c>
      <c r="F1371" s="20"/>
      <c r="G1371" s="20"/>
      <c r="H1371" s="6">
        <f t="shared" si="43"/>
        <v>0</v>
      </c>
      <c r="I1371" s="60"/>
    </row>
    <row r="1372" spans="1:9">
      <c r="A1372" s="5"/>
      <c r="B1372" s="5" t="s">
        <v>29</v>
      </c>
      <c r="C1372" s="5"/>
      <c r="D1372" s="5" t="s">
        <v>10</v>
      </c>
      <c r="E1372" s="6">
        <v>3940000</v>
      </c>
      <c r="F1372" s="20"/>
      <c r="G1372" s="20"/>
      <c r="H1372" s="6">
        <f t="shared" si="43"/>
        <v>3940000</v>
      </c>
      <c r="I1372" s="60"/>
    </row>
    <row r="1373" spans="1:9">
      <c r="A1373" s="5"/>
      <c r="B1373" s="5" t="s">
        <v>31</v>
      </c>
      <c r="C1373" s="5"/>
      <c r="D1373" s="5" t="s">
        <v>32</v>
      </c>
      <c r="E1373" s="6">
        <v>0</v>
      </c>
      <c r="F1373" s="20"/>
      <c r="G1373" s="20"/>
      <c r="H1373" s="6">
        <f t="shared" si="43"/>
        <v>0</v>
      </c>
      <c r="I1373" s="60"/>
    </row>
    <row r="1374" spans="1:9">
      <c r="A1374" s="5"/>
      <c r="B1374" s="5" t="s">
        <v>31</v>
      </c>
      <c r="C1374" s="5"/>
      <c r="D1374" s="5" t="s">
        <v>17</v>
      </c>
      <c r="E1374" s="6">
        <v>0</v>
      </c>
      <c r="F1374" s="20"/>
      <c r="G1374" s="20"/>
      <c r="H1374" s="6">
        <f t="shared" si="43"/>
        <v>0</v>
      </c>
      <c r="I1374" s="60"/>
    </row>
    <row r="1375" spans="1:9">
      <c r="A1375" s="5"/>
      <c r="B1375" s="5" t="s">
        <v>31</v>
      </c>
      <c r="C1375" s="5"/>
      <c r="D1375" s="5" t="s">
        <v>10</v>
      </c>
      <c r="E1375" s="6">
        <v>0</v>
      </c>
      <c r="F1375" s="20"/>
      <c r="G1375" s="20"/>
      <c r="H1375" s="6">
        <f t="shared" si="43"/>
        <v>0</v>
      </c>
      <c r="I1375" s="60"/>
    </row>
    <row r="1376" spans="1:9">
      <c r="A1376" s="5">
        <v>2</v>
      </c>
      <c r="B1376" s="5" t="s">
        <v>20</v>
      </c>
      <c r="C1376" s="5"/>
      <c r="D1376" s="5" t="s">
        <v>33</v>
      </c>
      <c r="E1376" s="6">
        <f>E1364+E1367+E1370+E1373</f>
        <v>5200000</v>
      </c>
      <c r="F1376" s="20"/>
      <c r="G1376" s="20"/>
      <c r="H1376" s="6">
        <f>H1364+H1367+H1370+H1373</f>
        <v>5200000</v>
      </c>
      <c r="I1376" s="60"/>
    </row>
    <row r="1377" spans="1:9">
      <c r="A1377" s="5">
        <v>2</v>
      </c>
      <c r="B1377" s="5" t="s">
        <v>20</v>
      </c>
      <c r="C1377" s="5"/>
      <c r="D1377" s="5" t="s">
        <v>132</v>
      </c>
      <c r="E1377" s="6">
        <f>E1366+E1369+E1372+E1375</f>
        <v>3940000</v>
      </c>
      <c r="F1377" s="20"/>
      <c r="G1377" s="20"/>
      <c r="H1377" s="6">
        <f>H1366+H1369+H1372+H1375</f>
        <v>3940000</v>
      </c>
      <c r="I1377" s="60"/>
    </row>
    <row r="1378" spans="1:9">
      <c r="A1378" s="5">
        <v>2</v>
      </c>
      <c r="B1378" s="5" t="s">
        <v>20</v>
      </c>
      <c r="C1378" s="5"/>
      <c r="D1378" s="5" t="s">
        <v>34</v>
      </c>
      <c r="E1378" s="6">
        <f>E1376-E1377</f>
        <v>1260000</v>
      </c>
      <c r="F1378" s="20"/>
      <c r="G1378" s="20"/>
      <c r="H1378" s="6">
        <f>H1376-H1377</f>
        <v>1260000</v>
      </c>
      <c r="I1378" s="60"/>
    </row>
    <row r="1379" spans="1:9">
      <c r="A1379" s="5"/>
      <c r="B1379" s="5"/>
      <c r="C1379" s="5"/>
      <c r="D1379" s="5"/>
      <c r="E1379" s="6"/>
      <c r="F1379" s="20"/>
      <c r="G1379" s="20"/>
      <c r="H1379" s="6"/>
      <c r="I1379" s="60"/>
    </row>
    <row r="1380" spans="1:9">
      <c r="A1380" s="5">
        <v>37</v>
      </c>
      <c r="B1380" s="5" t="s">
        <v>100</v>
      </c>
      <c r="C1380" s="5"/>
      <c r="D1380" s="5"/>
      <c r="E1380" s="6"/>
      <c r="F1380" s="20"/>
      <c r="G1380" s="20"/>
      <c r="H1380" s="6"/>
      <c r="I1380" s="60"/>
    </row>
    <row r="1381" spans="1:9">
      <c r="A1381" s="5"/>
      <c r="B1381" s="5">
        <v>1</v>
      </c>
      <c r="C1381" s="5" t="s">
        <v>5</v>
      </c>
      <c r="D1381" s="5" t="s">
        <v>6</v>
      </c>
      <c r="E1381" s="6">
        <v>2023184200</v>
      </c>
      <c r="F1381" s="20"/>
      <c r="G1381" s="20"/>
      <c r="H1381" s="6">
        <f>E1381+F1381-G1381</f>
        <v>2023184200</v>
      </c>
      <c r="I1381" s="60"/>
    </row>
    <row r="1382" spans="1:9">
      <c r="A1382" s="5"/>
      <c r="B1382" s="5">
        <v>2</v>
      </c>
      <c r="C1382" s="5" t="s">
        <v>7</v>
      </c>
      <c r="D1382" s="5" t="s">
        <v>8</v>
      </c>
      <c r="E1382" s="6">
        <v>184967116</v>
      </c>
      <c r="F1382" s="20"/>
      <c r="G1382" s="20"/>
      <c r="H1382" s="6">
        <f t="shared" ref="H1382:H1396" si="44">E1382+F1382-G1382</f>
        <v>184967116</v>
      </c>
      <c r="I1382" s="60"/>
    </row>
    <row r="1383" spans="1:9">
      <c r="A1383" s="5"/>
      <c r="B1383" s="5" t="s">
        <v>7</v>
      </c>
      <c r="C1383" s="5"/>
      <c r="D1383" s="5" t="s">
        <v>9</v>
      </c>
      <c r="E1383" s="6">
        <v>23189693.66</v>
      </c>
      <c r="F1383" s="20"/>
      <c r="G1383" s="20"/>
      <c r="H1383" s="6">
        <f t="shared" si="44"/>
        <v>23189693.66</v>
      </c>
      <c r="I1383" s="60"/>
    </row>
    <row r="1384" spans="1:9">
      <c r="A1384" s="5"/>
      <c r="B1384" s="5" t="s">
        <v>7</v>
      </c>
      <c r="C1384" s="5"/>
      <c r="D1384" s="5" t="s">
        <v>10</v>
      </c>
      <c r="E1384" s="6">
        <v>128763122.34999999</v>
      </c>
      <c r="F1384" s="20"/>
      <c r="G1384" s="20"/>
      <c r="H1384" s="6">
        <f t="shared" si="44"/>
        <v>128763122.34999999</v>
      </c>
      <c r="I1384" s="60"/>
    </row>
    <row r="1385" spans="1:9">
      <c r="A1385" s="5"/>
      <c r="B1385" s="5">
        <v>3</v>
      </c>
      <c r="C1385" s="5" t="s">
        <v>11</v>
      </c>
      <c r="D1385" s="5" t="s">
        <v>12</v>
      </c>
      <c r="E1385" s="6">
        <v>743843750</v>
      </c>
      <c r="F1385" s="20"/>
      <c r="G1385" s="20"/>
      <c r="H1385" s="6">
        <f t="shared" si="44"/>
        <v>743843750</v>
      </c>
      <c r="I1385" s="60"/>
    </row>
    <row r="1386" spans="1:9">
      <c r="A1386" s="5"/>
      <c r="B1386" s="5" t="s">
        <v>11</v>
      </c>
      <c r="C1386" s="5"/>
      <c r="D1386" s="5" t="s">
        <v>9</v>
      </c>
      <c r="E1386" s="6">
        <v>13560994.75</v>
      </c>
      <c r="F1386" s="20"/>
      <c r="G1386" s="20"/>
      <c r="H1386" s="6">
        <f t="shared" si="44"/>
        <v>13560994.75</v>
      </c>
      <c r="I1386" s="60"/>
    </row>
    <row r="1387" spans="1:9">
      <c r="A1387" s="5"/>
      <c r="B1387" s="5" t="s">
        <v>11</v>
      </c>
      <c r="C1387" s="5"/>
      <c r="D1387" s="5" t="s">
        <v>10</v>
      </c>
      <c r="E1387" s="6">
        <v>110007199.38</v>
      </c>
      <c r="F1387" s="20"/>
      <c r="G1387" s="20"/>
      <c r="H1387" s="6">
        <f t="shared" si="44"/>
        <v>110007199.38</v>
      </c>
      <c r="I1387" s="60"/>
    </row>
    <row r="1388" spans="1:9">
      <c r="A1388" s="5"/>
      <c r="B1388" s="5">
        <v>4</v>
      </c>
      <c r="C1388" s="5" t="s">
        <v>13</v>
      </c>
      <c r="D1388" s="5" t="s">
        <v>14</v>
      </c>
      <c r="E1388" s="6">
        <v>952100</v>
      </c>
      <c r="F1388" s="20"/>
      <c r="G1388" s="20"/>
      <c r="H1388" s="6">
        <f t="shared" si="44"/>
        <v>952100</v>
      </c>
      <c r="I1388" s="60"/>
    </row>
    <row r="1389" spans="1:9">
      <c r="A1389" s="5"/>
      <c r="B1389" s="5" t="s">
        <v>13</v>
      </c>
      <c r="C1389" s="5"/>
      <c r="D1389" s="5" t="s">
        <v>9</v>
      </c>
      <c r="E1389" s="6">
        <v>24719.17</v>
      </c>
      <c r="F1389" s="20"/>
      <c r="G1389" s="20"/>
      <c r="H1389" s="6">
        <f t="shared" si="44"/>
        <v>24719.17</v>
      </c>
      <c r="I1389" s="60"/>
    </row>
    <row r="1390" spans="1:9">
      <c r="A1390" s="5"/>
      <c r="B1390" s="5" t="s">
        <v>13</v>
      </c>
      <c r="C1390" s="5"/>
      <c r="D1390" s="5" t="s">
        <v>10</v>
      </c>
      <c r="E1390" s="6">
        <v>401892.5</v>
      </c>
      <c r="F1390" s="20"/>
      <c r="G1390" s="20"/>
      <c r="H1390" s="6">
        <f t="shared" si="44"/>
        <v>401892.5</v>
      </c>
      <c r="I1390" s="60"/>
    </row>
    <row r="1391" spans="1:9">
      <c r="A1391" s="5"/>
      <c r="B1391" s="5">
        <v>5</v>
      </c>
      <c r="C1391" s="5" t="s">
        <v>15</v>
      </c>
      <c r="D1391" s="5" t="s">
        <v>16</v>
      </c>
      <c r="E1391" s="6">
        <v>66500</v>
      </c>
      <c r="F1391" s="20"/>
      <c r="G1391" s="20"/>
      <c r="H1391" s="6">
        <f t="shared" si="44"/>
        <v>66500</v>
      </c>
      <c r="I1391" s="60"/>
    </row>
    <row r="1392" spans="1:9">
      <c r="A1392" s="5"/>
      <c r="B1392" s="5" t="s">
        <v>15</v>
      </c>
      <c r="C1392" s="5"/>
      <c r="D1392" s="5" t="s">
        <v>9</v>
      </c>
      <c r="E1392" s="6">
        <v>0</v>
      </c>
      <c r="F1392" s="20"/>
      <c r="G1392" s="20"/>
      <c r="H1392" s="6">
        <f t="shared" si="44"/>
        <v>0</v>
      </c>
      <c r="I1392" s="60"/>
    </row>
    <row r="1393" spans="1:9">
      <c r="A1393" s="5"/>
      <c r="B1393" s="5" t="s">
        <v>15</v>
      </c>
      <c r="C1393" s="5"/>
      <c r="D1393" s="5" t="s">
        <v>10</v>
      </c>
      <c r="E1393" s="6">
        <v>0</v>
      </c>
      <c r="F1393" s="20"/>
      <c r="G1393" s="20"/>
      <c r="H1393" s="6">
        <f t="shared" si="44"/>
        <v>0</v>
      </c>
      <c r="I1393" s="60"/>
    </row>
    <row r="1394" spans="1:9">
      <c r="A1394" s="5"/>
      <c r="B1394" s="5">
        <v>6</v>
      </c>
      <c r="C1394" s="5" t="s">
        <v>18</v>
      </c>
      <c r="D1394" s="5" t="s">
        <v>19</v>
      </c>
      <c r="E1394" s="6">
        <v>0</v>
      </c>
      <c r="F1394" s="20"/>
      <c r="G1394" s="20"/>
      <c r="H1394" s="6">
        <f t="shared" si="44"/>
        <v>0</v>
      </c>
      <c r="I1394" s="60"/>
    </row>
    <row r="1395" spans="1:9">
      <c r="A1395" s="5"/>
      <c r="B1395" s="5" t="s">
        <v>18</v>
      </c>
      <c r="C1395" s="5"/>
      <c r="D1395" s="5" t="s">
        <v>9</v>
      </c>
      <c r="E1395" s="6">
        <v>0</v>
      </c>
      <c r="F1395" s="20"/>
      <c r="G1395" s="20"/>
      <c r="H1395" s="6">
        <f t="shared" si="44"/>
        <v>0</v>
      </c>
      <c r="I1395" s="60"/>
    </row>
    <row r="1396" spans="1:9">
      <c r="A1396" s="5"/>
      <c r="B1396" s="5" t="s">
        <v>18</v>
      </c>
      <c r="C1396" s="5"/>
      <c r="D1396" s="5" t="s">
        <v>10</v>
      </c>
      <c r="E1396" s="6">
        <v>0</v>
      </c>
      <c r="F1396" s="20"/>
      <c r="G1396" s="20"/>
      <c r="H1396" s="6">
        <f t="shared" si="44"/>
        <v>0</v>
      </c>
      <c r="I1396" s="60"/>
    </row>
    <row r="1397" spans="1:9">
      <c r="A1397" s="5">
        <v>1</v>
      </c>
      <c r="B1397" s="5" t="s">
        <v>20</v>
      </c>
      <c r="C1397" s="5"/>
      <c r="D1397" s="5" t="s">
        <v>21</v>
      </c>
      <c r="E1397" s="6">
        <f>E1381+E1382+E1385+E1388+E1391+E1394</f>
        <v>2953013666</v>
      </c>
      <c r="F1397" s="20"/>
      <c r="G1397" s="20"/>
      <c r="H1397" s="6">
        <f>H1381+H1382+H1385+H1388+H1391+H1394</f>
        <v>2953013666</v>
      </c>
      <c r="I1397" s="60"/>
    </row>
    <row r="1398" spans="1:9">
      <c r="A1398" s="5">
        <v>1</v>
      </c>
      <c r="B1398" s="5" t="s">
        <v>20</v>
      </c>
      <c r="C1398" s="5"/>
      <c r="D1398" s="5" t="s">
        <v>22</v>
      </c>
      <c r="E1398" s="6">
        <f>E1384+E1387+E1390+E1393+E1396</f>
        <v>239172214.22999999</v>
      </c>
      <c r="F1398" s="20"/>
      <c r="G1398" s="20"/>
      <c r="H1398" s="6">
        <f>H1384+H1387+H1390+H1393+H1396</f>
        <v>239172214.22999999</v>
      </c>
      <c r="I1398" s="60"/>
    </row>
    <row r="1399" spans="1:9">
      <c r="A1399" s="5">
        <v>1</v>
      </c>
      <c r="B1399" s="5" t="s">
        <v>20</v>
      </c>
      <c r="C1399" s="5"/>
      <c r="D1399" s="5" t="s">
        <v>23</v>
      </c>
      <c r="E1399" s="6">
        <f>E1397-E1398</f>
        <v>2713841451.77</v>
      </c>
      <c r="F1399" s="20"/>
      <c r="G1399" s="20"/>
      <c r="H1399" s="6">
        <f>H1397-H1398</f>
        <v>2713841451.77</v>
      </c>
      <c r="I1399" s="60"/>
    </row>
    <row r="1400" spans="1:9">
      <c r="A1400" s="5"/>
      <c r="B1400" s="5">
        <v>7</v>
      </c>
      <c r="C1400" s="5"/>
      <c r="D1400" s="5" t="s">
        <v>24</v>
      </c>
      <c r="E1400" s="6"/>
      <c r="F1400" s="20"/>
      <c r="G1400" s="20"/>
      <c r="H1400" s="6"/>
      <c r="I1400" s="60"/>
    </row>
    <row r="1401" spans="1:9">
      <c r="A1401" s="5"/>
      <c r="B1401" s="5" t="s">
        <v>25</v>
      </c>
      <c r="C1401" s="5"/>
      <c r="D1401" s="5" t="s">
        <v>26</v>
      </c>
      <c r="E1401" s="6">
        <v>0</v>
      </c>
      <c r="F1401" s="20"/>
      <c r="G1401" s="20"/>
      <c r="H1401" s="6">
        <v>0</v>
      </c>
      <c r="I1401" s="60"/>
    </row>
    <row r="1402" spans="1:9">
      <c r="A1402" s="5"/>
      <c r="B1402" s="5" t="s">
        <v>25</v>
      </c>
      <c r="C1402" s="5"/>
      <c r="D1402" s="5" t="s">
        <v>17</v>
      </c>
      <c r="E1402" s="6">
        <v>0</v>
      </c>
      <c r="F1402" s="20"/>
      <c r="G1402" s="20"/>
      <c r="H1402" s="6">
        <v>0</v>
      </c>
      <c r="I1402" s="60"/>
    </row>
    <row r="1403" spans="1:9">
      <c r="A1403" s="5"/>
      <c r="B1403" s="5" t="s">
        <v>25</v>
      </c>
      <c r="C1403" s="5"/>
      <c r="D1403" s="5" t="s">
        <v>10</v>
      </c>
      <c r="E1403" s="6">
        <v>0</v>
      </c>
      <c r="F1403" s="20"/>
      <c r="G1403" s="20"/>
      <c r="H1403" s="6">
        <v>0</v>
      </c>
      <c r="I1403" s="60"/>
    </row>
    <row r="1404" spans="1:9">
      <c r="A1404" s="5"/>
      <c r="B1404" s="5" t="s">
        <v>27</v>
      </c>
      <c r="C1404" s="5"/>
      <c r="D1404" s="5" t="s">
        <v>28</v>
      </c>
      <c r="E1404" s="6">
        <v>0</v>
      </c>
      <c r="F1404" s="20"/>
      <c r="G1404" s="20"/>
      <c r="H1404" s="6">
        <v>0</v>
      </c>
      <c r="I1404" s="60"/>
    </row>
    <row r="1405" spans="1:9">
      <c r="A1405" s="5"/>
      <c r="B1405" s="5" t="s">
        <v>27</v>
      </c>
      <c r="C1405" s="5"/>
      <c r="D1405" s="5" t="s">
        <v>9</v>
      </c>
      <c r="E1405" s="6">
        <v>0</v>
      </c>
      <c r="F1405" s="20"/>
      <c r="G1405" s="20"/>
      <c r="H1405" s="6">
        <v>0</v>
      </c>
      <c r="I1405" s="60"/>
    </row>
    <row r="1406" spans="1:9">
      <c r="A1406" s="5"/>
      <c r="B1406" s="5" t="s">
        <v>27</v>
      </c>
      <c r="C1406" s="5"/>
      <c r="D1406" s="5" t="s">
        <v>10</v>
      </c>
      <c r="E1406" s="6">
        <v>0</v>
      </c>
      <c r="F1406" s="20"/>
      <c r="G1406" s="20"/>
      <c r="H1406" s="6">
        <v>0</v>
      </c>
      <c r="I1406" s="60"/>
    </row>
    <row r="1407" spans="1:9">
      <c r="A1407" s="5"/>
      <c r="B1407" s="5" t="s">
        <v>29</v>
      </c>
      <c r="C1407" s="5"/>
      <c r="D1407" s="5" t="s">
        <v>30</v>
      </c>
      <c r="E1407" s="6">
        <v>3875000</v>
      </c>
      <c r="F1407" s="20"/>
      <c r="G1407" s="20"/>
      <c r="H1407" s="6">
        <v>3875000</v>
      </c>
      <c r="I1407" s="60"/>
    </row>
    <row r="1408" spans="1:9">
      <c r="A1408" s="5"/>
      <c r="B1408" s="5" t="s">
        <v>29</v>
      </c>
      <c r="C1408" s="5"/>
      <c r="D1408" s="5" t="s">
        <v>9</v>
      </c>
      <c r="E1408" s="6">
        <v>0</v>
      </c>
      <c r="F1408" s="20"/>
      <c r="G1408" s="20"/>
      <c r="H1408" s="6">
        <v>0</v>
      </c>
      <c r="I1408" s="60"/>
    </row>
    <row r="1409" spans="1:12">
      <c r="A1409" s="5"/>
      <c r="B1409" s="5" t="s">
        <v>29</v>
      </c>
      <c r="C1409" s="5"/>
      <c r="D1409" s="5" t="s">
        <v>10</v>
      </c>
      <c r="E1409" s="6">
        <v>2510000</v>
      </c>
      <c r="F1409" s="20"/>
      <c r="G1409" s="20"/>
      <c r="H1409" s="6">
        <v>2510000</v>
      </c>
      <c r="I1409" s="60"/>
    </row>
    <row r="1410" spans="1:12">
      <c r="A1410" s="5"/>
      <c r="B1410" s="5" t="s">
        <v>31</v>
      </c>
      <c r="C1410" s="5"/>
      <c r="D1410" s="5" t="s">
        <v>32</v>
      </c>
      <c r="E1410" s="6">
        <v>0</v>
      </c>
      <c r="F1410" s="20"/>
      <c r="G1410" s="20"/>
      <c r="H1410" s="6">
        <v>0</v>
      </c>
      <c r="I1410" s="60"/>
      <c r="L1410" s="15"/>
    </row>
    <row r="1411" spans="1:12">
      <c r="A1411" s="5"/>
      <c r="B1411" s="5" t="s">
        <v>31</v>
      </c>
      <c r="C1411" s="5"/>
      <c r="D1411" s="5" t="s">
        <v>9</v>
      </c>
      <c r="E1411" s="6">
        <v>0</v>
      </c>
      <c r="F1411" s="20"/>
      <c r="G1411" s="20"/>
      <c r="H1411" s="6">
        <v>0</v>
      </c>
      <c r="I1411" s="60"/>
    </row>
    <row r="1412" spans="1:12">
      <c r="A1412" s="5"/>
      <c r="B1412" s="5" t="s">
        <v>31</v>
      </c>
      <c r="C1412" s="5"/>
      <c r="D1412" s="5" t="s">
        <v>10</v>
      </c>
      <c r="E1412" s="6">
        <v>0</v>
      </c>
      <c r="F1412" s="20"/>
      <c r="G1412" s="20"/>
      <c r="H1412" s="6">
        <v>0</v>
      </c>
      <c r="I1412" s="60"/>
      <c r="K1412" s="29"/>
    </row>
    <row r="1413" spans="1:12">
      <c r="A1413" s="5">
        <v>2</v>
      </c>
      <c r="B1413" s="5" t="s">
        <v>20</v>
      </c>
      <c r="C1413" s="5"/>
      <c r="D1413" s="5" t="s">
        <v>33</v>
      </c>
      <c r="E1413" s="6">
        <f>E1401+E1404+E1407+E1410</f>
        <v>3875000</v>
      </c>
      <c r="F1413" s="20"/>
      <c r="G1413" s="20"/>
      <c r="H1413" s="6">
        <f>H1401+H1404+H1407+H1410</f>
        <v>3875000</v>
      </c>
      <c r="I1413" s="60"/>
    </row>
    <row r="1414" spans="1:12">
      <c r="A1414" s="5">
        <v>2</v>
      </c>
      <c r="B1414" s="5" t="s">
        <v>20</v>
      </c>
      <c r="C1414" s="5"/>
      <c r="D1414" s="5" t="s">
        <v>132</v>
      </c>
      <c r="E1414" s="6">
        <f>E1403+E1406+E1409+E1412</f>
        <v>2510000</v>
      </c>
      <c r="F1414" s="20"/>
      <c r="G1414" s="20"/>
      <c r="H1414" s="6">
        <f>H1403+H1406+H1409+H1412</f>
        <v>2510000</v>
      </c>
      <c r="I1414" s="60"/>
    </row>
    <row r="1415" spans="1:12">
      <c r="A1415" s="5">
        <v>2</v>
      </c>
      <c r="B1415" s="5" t="s">
        <v>20</v>
      </c>
      <c r="C1415" s="5"/>
      <c r="D1415" s="5" t="s">
        <v>34</v>
      </c>
      <c r="E1415" s="6">
        <f>E1413-E1414</f>
        <v>1365000</v>
      </c>
      <c r="F1415" s="20"/>
      <c r="G1415" s="20"/>
      <c r="H1415" s="6">
        <f>H1413-H1414</f>
        <v>1365000</v>
      </c>
      <c r="I1415" s="60"/>
    </row>
    <row r="1416" spans="1:12">
      <c r="A1416" s="5"/>
      <c r="B1416" s="5"/>
      <c r="C1416" s="5"/>
      <c r="D1416" s="5"/>
      <c r="E1416" s="6"/>
      <c r="F1416" s="20"/>
      <c r="G1416" s="20"/>
      <c r="H1416" s="6"/>
      <c r="I1416" s="60"/>
    </row>
    <row r="1417" spans="1:12">
      <c r="A1417" s="5">
        <v>38</v>
      </c>
      <c r="B1417" s="5" t="s">
        <v>101</v>
      </c>
      <c r="C1417" s="5"/>
      <c r="D1417" s="5"/>
      <c r="E1417" s="6"/>
      <c r="F1417" s="20"/>
      <c r="G1417" s="20"/>
      <c r="H1417" s="6"/>
      <c r="I1417" s="60"/>
    </row>
    <row r="1418" spans="1:12">
      <c r="A1418" s="5"/>
      <c r="B1418" s="5">
        <v>1</v>
      </c>
      <c r="C1418" s="5" t="s">
        <v>5</v>
      </c>
      <c r="D1418" s="5" t="s">
        <v>6</v>
      </c>
      <c r="E1418" s="6">
        <v>2897659149</v>
      </c>
      <c r="F1418" s="20"/>
      <c r="G1418" s="20"/>
      <c r="H1418" s="6">
        <f>E1418+F1418-G1418</f>
        <v>2897659149</v>
      </c>
      <c r="I1418" s="60"/>
    </row>
    <row r="1419" spans="1:12">
      <c r="A1419" s="5"/>
      <c r="B1419" s="5">
        <v>2</v>
      </c>
      <c r="C1419" s="5" t="s">
        <v>7</v>
      </c>
      <c r="D1419" s="5" t="s">
        <v>8</v>
      </c>
      <c r="E1419" s="6">
        <v>163102000</v>
      </c>
      <c r="F1419" s="20"/>
      <c r="G1419" s="20"/>
      <c r="H1419" s="6">
        <f t="shared" ref="H1419:H1433" si="45">E1419+F1419-G1419</f>
        <v>163102000</v>
      </c>
      <c r="I1419" s="60"/>
    </row>
    <row r="1420" spans="1:12">
      <c r="A1420" s="5"/>
      <c r="B1420" s="5" t="s">
        <v>7</v>
      </c>
      <c r="C1420" s="5"/>
      <c r="D1420" s="5" t="s">
        <v>9</v>
      </c>
      <c r="E1420" s="6">
        <v>22484142.859999999</v>
      </c>
      <c r="F1420" s="20"/>
      <c r="G1420" s="20"/>
      <c r="H1420" s="6">
        <f t="shared" si="45"/>
        <v>22484142.859999999</v>
      </c>
      <c r="I1420" s="60"/>
    </row>
    <row r="1421" spans="1:12">
      <c r="A1421" s="5"/>
      <c r="B1421" s="5" t="s">
        <v>7</v>
      </c>
      <c r="C1421" s="5"/>
      <c r="D1421" s="5" t="s">
        <v>10</v>
      </c>
      <c r="E1421" s="6">
        <v>110605928.58</v>
      </c>
      <c r="F1421" s="20"/>
      <c r="G1421" s="20"/>
      <c r="H1421" s="6">
        <f t="shared" si="45"/>
        <v>110605928.58</v>
      </c>
      <c r="I1421" s="60"/>
    </row>
    <row r="1422" spans="1:12">
      <c r="A1422" s="5"/>
      <c r="B1422" s="5">
        <v>3</v>
      </c>
      <c r="C1422" s="5" t="s">
        <v>11</v>
      </c>
      <c r="D1422" s="5" t="s">
        <v>12</v>
      </c>
      <c r="E1422" s="6">
        <v>308047750</v>
      </c>
      <c r="F1422" s="20"/>
      <c r="G1422" s="20"/>
      <c r="H1422" s="6">
        <f t="shared" si="45"/>
        <v>308047750</v>
      </c>
      <c r="I1422" s="60"/>
    </row>
    <row r="1423" spans="1:12">
      <c r="A1423" s="5"/>
      <c r="B1423" s="5" t="s">
        <v>11</v>
      </c>
      <c r="C1423" s="5"/>
      <c r="D1423" s="5" t="s">
        <v>9</v>
      </c>
      <c r="E1423" s="6">
        <v>6194735</v>
      </c>
      <c r="F1423" s="47">
        <v>2868448.9700000007</v>
      </c>
      <c r="G1423" s="20"/>
      <c r="H1423" s="6">
        <f t="shared" si="45"/>
        <v>9063183.9700000007</v>
      </c>
      <c r="I1423" s="60"/>
      <c r="J1423" s="14">
        <v>51</v>
      </c>
      <c r="K1423" s="48" t="s">
        <v>143</v>
      </c>
    </row>
    <row r="1424" spans="1:12">
      <c r="A1424" s="5"/>
      <c r="B1424" s="5" t="s">
        <v>11</v>
      </c>
      <c r="C1424" s="5"/>
      <c r="D1424" s="5" t="s">
        <v>10</v>
      </c>
      <c r="E1424" s="6">
        <v>64353425</v>
      </c>
      <c r="F1424" s="47">
        <v>2868448.9699999988</v>
      </c>
      <c r="G1424" s="20"/>
      <c r="H1424" s="6">
        <f t="shared" si="45"/>
        <v>67221873.969999999</v>
      </c>
      <c r="I1424" s="60"/>
      <c r="J1424" s="14">
        <v>51</v>
      </c>
    </row>
    <row r="1425" spans="1:9">
      <c r="A1425" s="5"/>
      <c r="B1425" s="5">
        <v>4</v>
      </c>
      <c r="C1425" s="5" t="s">
        <v>13</v>
      </c>
      <c r="D1425" s="5" t="s">
        <v>14</v>
      </c>
      <c r="E1425" s="6">
        <v>3250000</v>
      </c>
      <c r="F1425" s="20"/>
      <c r="G1425" s="20"/>
      <c r="H1425" s="6">
        <f t="shared" si="45"/>
        <v>3250000</v>
      </c>
      <c r="I1425" s="60"/>
    </row>
    <row r="1426" spans="1:9">
      <c r="A1426" s="5"/>
      <c r="B1426" s="5" t="s">
        <v>13</v>
      </c>
      <c r="C1426" s="5"/>
      <c r="D1426" s="5" t="s">
        <v>9</v>
      </c>
      <c r="E1426" s="6">
        <v>154583.32999999999</v>
      </c>
      <c r="F1426" s="20"/>
      <c r="G1426" s="20"/>
      <c r="H1426" s="6">
        <f t="shared" si="45"/>
        <v>154583.32999999999</v>
      </c>
      <c r="I1426" s="60"/>
    </row>
    <row r="1427" spans="1:9">
      <c r="A1427" s="5"/>
      <c r="B1427" s="5" t="s">
        <v>13</v>
      </c>
      <c r="C1427" s="5"/>
      <c r="D1427" s="5" t="s">
        <v>10</v>
      </c>
      <c r="E1427" s="6">
        <v>1852500</v>
      </c>
      <c r="F1427" s="20"/>
      <c r="G1427" s="20"/>
      <c r="H1427" s="6">
        <f t="shared" si="45"/>
        <v>1852500</v>
      </c>
      <c r="I1427" s="60"/>
    </row>
    <row r="1428" spans="1:9">
      <c r="A1428" s="5"/>
      <c r="B1428" s="5">
        <v>5</v>
      </c>
      <c r="C1428" s="5" t="s">
        <v>15</v>
      </c>
      <c r="D1428" s="5" t="s">
        <v>16</v>
      </c>
      <c r="E1428" s="6">
        <v>0</v>
      </c>
      <c r="F1428" s="20"/>
      <c r="G1428" s="20"/>
      <c r="H1428" s="6">
        <f t="shared" si="45"/>
        <v>0</v>
      </c>
      <c r="I1428" s="60"/>
    </row>
    <row r="1429" spans="1:9">
      <c r="A1429" s="5"/>
      <c r="B1429" s="5" t="s">
        <v>15</v>
      </c>
      <c r="C1429" s="5"/>
      <c r="D1429" s="5" t="s">
        <v>17</v>
      </c>
      <c r="E1429" s="6">
        <v>0</v>
      </c>
      <c r="F1429" s="20"/>
      <c r="G1429" s="20"/>
      <c r="H1429" s="6">
        <f t="shared" si="45"/>
        <v>0</v>
      </c>
      <c r="I1429" s="60"/>
    </row>
    <row r="1430" spans="1:9">
      <c r="A1430" s="5"/>
      <c r="B1430" s="5" t="s">
        <v>15</v>
      </c>
      <c r="C1430" s="5"/>
      <c r="D1430" s="5" t="s">
        <v>10</v>
      </c>
      <c r="E1430" s="6">
        <v>0</v>
      </c>
      <c r="F1430" s="20"/>
      <c r="G1430" s="20"/>
      <c r="H1430" s="6">
        <f t="shared" si="45"/>
        <v>0</v>
      </c>
      <c r="I1430" s="60"/>
    </row>
    <row r="1431" spans="1:9">
      <c r="A1431" s="5"/>
      <c r="B1431" s="5">
        <v>6</v>
      </c>
      <c r="C1431" s="5" t="s">
        <v>18</v>
      </c>
      <c r="D1431" s="5" t="s">
        <v>19</v>
      </c>
      <c r="E1431" s="6">
        <v>0</v>
      </c>
      <c r="F1431" s="20"/>
      <c r="G1431" s="20"/>
      <c r="H1431" s="6">
        <f t="shared" si="45"/>
        <v>0</v>
      </c>
      <c r="I1431" s="60"/>
    </row>
    <row r="1432" spans="1:9">
      <c r="A1432" s="5"/>
      <c r="B1432" s="5" t="s">
        <v>18</v>
      </c>
      <c r="C1432" s="5"/>
      <c r="D1432" s="5" t="s">
        <v>17</v>
      </c>
      <c r="E1432" s="6">
        <v>0</v>
      </c>
      <c r="F1432" s="20"/>
      <c r="G1432" s="20"/>
      <c r="H1432" s="6">
        <f t="shared" si="45"/>
        <v>0</v>
      </c>
      <c r="I1432" s="60"/>
    </row>
    <row r="1433" spans="1:9">
      <c r="A1433" s="5"/>
      <c r="B1433" s="5" t="s">
        <v>18</v>
      </c>
      <c r="C1433" s="5"/>
      <c r="D1433" s="5" t="s">
        <v>10</v>
      </c>
      <c r="E1433" s="6">
        <v>0</v>
      </c>
      <c r="F1433" s="20"/>
      <c r="G1433" s="20"/>
      <c r="H1433" s="6">
        <f t="shared" si="45"/>
        <v>0</v>
      </c>
      <c r="I1433" s="60"/>
    </row>
    <row r="1434" spans="1:9">
      <c r="A1434" s="5">
        <v>1</v>
      </c>
      <c r="B1434" s="5" t="s">
        <v>20</v>
      </c>
      <c r="C1434" s="5"/>
      <c r="D1434" s="5" t="s">
        <v>21</v>
      </c>
      <c r="E1434" s="6">
        <f>E1418+E1419+E1422+E1425+E1428+E1431</f>
        <v>3372058899</v>
      </c>
      <c r="F1434" s="20"/>
      <c r="G1434" s="20"/>
      <c r="H1434" s="6">
        <f>H1418+H1419+H1422+H1425+H1428+H1431</f>
        <v>3372058899</v>
      </c>
      <c r="I1434" s="60"/>
    </row>
    <row r="1435" spans="1:9">
      <c r="A1435" s="5">
        <v>1</v>
      </c>
      <c r="B1435" s="5" t="s">
        <v>20</v>
      </c>
      <c r="C1435" s="5"/>
      <c r="D1435" s="5" t="s">
        <v>22</v>
      </c>
      <c r="E1435" s="6">
        <f>E1421+E1424+E1427+E1430+E1433</f>
        <v>176811853.57999998</v>
      </c>
      <c r="F1435" s="20"/>
      <c r="G1435" s="20"/>
      <c r="H1435" s="6">
        <f>H1421+H1424+H1427+H1430+H1433</f>
        <v>179680302.55000001</v>
      </c>
      <c r="I1435" s="60"/>
    </row>
    <row r="1436" spans="1:9">
      <c r="A1436" s="5">
        <v>1</v>
      </c>
      <c r="B1436" s="5" t="s">
        <v>20</v>
      </c>
      <c r="C1436" s="5"/>
      <c r="D1436" s="5" t="s">
        <v>23</v>
      </c>
      <c r="E1436" s="6">
        <f>E1434-E1435</f>
        <v>3195247045.4200001</v>
      </c>
      <c r="F1436" s="20"/>
      <c r="G1436" s="20"/>
      <c r="H1436" s="6">
        <f>H1434-H1435</f>
        <v>3192378596.4499998</v>
      </c>
      <c r="I1436" s="60"/>
    </row>
    <row r="1437" spans="1:9">
      <c r="A1437" s="5"/>
      <c r="B1437" s="5">
        <v>7</v>
      </c>
      <c r="C1437" s="5"/>
      <c r="D1437" s="5" t="s">
        <v>24</v>
      </c>
      <c r="E1437" s="6"/>
      <c r="F1437" s="20"/>
      <c r="G1437" s="20"/>
      <c r="H1437" s="6"/>
      <c r="I1437" s="60"/>
    </row>
    <row r="1438" spans="1:9">
      <c r="A1438" s="5"/>
      <c r="B1438" s="5" t="s">
        <v>25</v>
      </c>
      <c r="C1438" s="5"/>
      <c r="D1438" s="5" t="s">
        <v>26</v>
      </c>
      <c r="E1438" s="6">
        <v>0</v>
      </c>
      <c r="F1438" s="20"/>
      <c r="G1438" s="20"/>
      <c r="H1438" s="6">
        <v>0</v>
      </c>
      <c r="I1438" s="60"/>
    </row>
    <row r="1439" spans="1:9">
      <c r="A1439" s="5"/>
      <c r="B1439" s="5" t="s">
        <v>25</v>
      </c>
      <c r="C1439" s="5"/>
      <c r="D1439" s="5" t="s">
        <v>17</v>
      </c>
      <c r="E1439" s="6">
        <v>0</v>
      </c>
      <c r="F1439" s="20"/>
      <c r="G1439" s="20"/>
      <c r="H1439" s="6">
        <v>0</v>
      </c>
      <c r="I1439" s="60"/>
    </row>
    <row r="1440" spans="1:9">
      <c r="A1440" s="5"/>
      <c r="B1440" s="5" t="s">
        <v>25</v>
      </c>
      <c r="C1440" s="5"/>
      <c r="D1440" s="5" t="s">
        <v>10</v>
      </c>
      <c r="E1440" s="6">
        <v>0</v>
      </c>
      <c r="F1440" s="20"/>
      <c r="G1440" s="20"/>
      <c r="H1440" s="6">
        <v>0</v>
      </c>
      <c r="I1440" s="60"/>
    </row>
    <row r="1441" spans="1:10">
      <c r="A1441" s="5"/>
      <c r="B1441" s="5" t="s">
        <v>27</v>
      </c>
      <c r="C1441" s="5"/>
      <c r="D1441" s="5" t="s">
        <v>28</v>
      </c>
      <c r="E1441" s="6">
        <v>0</v>
      </c>
      <c r="F1441" s="20"/>
      <c r="G1441" s="20"/>
      <c r="H1441" s="6">
        <v>0</v>
      </c>
      <c r="I1441" s="60"/>
    </row>
    <row r="1442" spans="1:10">
      <c r="A1442" s="5"/>
      <c r="B1442" s="5" t="s">
        <v>27</v>
      </c>
      <c r="C1442" s="5"/>
      <c r="D1442" s="5" t="s">
        <v>17</v>
      </c>
      <c r="E1442" s="6">
        <v>0</v>
      </c>
      <c r="F1442" s="20"/>
      <c r="G1442" s="20"/>
      <c r="H1442" s="6">
        <v>0</v>
      </c>
      <c r="I1442" s="60"/>
    </row>
    <row r="1443" spans="1:10">
      <c r="A1443" s="5"/>
      <c r="B1443" s="5" t="s">
        <v>27</v>
      </c>
      <c r="C1443" s="5"/>
      <c r="D1443" s="5" t="s">
        <v>10</v>
      </c>
      <c r="E1443" s="6">
        <v>0</v>
      </c>
      <c r="F1443" s="20"/>
      <c r="G1443" s="20"/>
      <c r="H1443" s="6">
        <v>0</v>
      </c>
      <c r="I1443" s="60"/>
    </row>
    <row r="1444" spans="1:10">
      <c r="A1444" s="5"/>
      <c r="B1444" s="5" t="s">
        <v>29</v>
      </c>
      <c r="C1444" s="5"/>
      <c r="D1444" s="5" t="s">
        <v>30</v>
      </c>
      <c r="E1444" s="6">
        <v>2016500</v>
      </c>
      <c r="F1444" s="20"/>
      <c r="G1444" s="20"/>
      <c r="H1444" s="6">
        <v>2016500</v>
      </c>
      <c r="I1444" s="60"/>
    </row>
    <row r="1445" spans="1:10">
      <c r="A1445" s="5"/>
      <c r="B1445" s="5" t="s">
        <v>29</v>
      </c>
      <c r="C1445" s="5"/>
      <c r="D1445" s="5" t="s">
        <v>17</v>
      </c>
      <c r="E1445" s="6">
        <v>0</v>
      </c>
      <c r="F1445" s="20"/>
      <c r="G1445" s="20"/>
      <c r="H1445" s="6">
        <v>0</v>
      </c>
      <c r="I1445" s="60"/>
    </row>
    <row r="1446" spans="1:10">
      <c r="A1446" s="5"/>
      <c r="B1446" s="5" t="s">
        <v>29</v>
      </c>
      <c r="C1446" s="5"/>
      <c r="D1446" s="5" t="s">
        <v>10</v>
      </c>
      <c r="E1446" s="6">
        <v>1950000</v>
      </c>
      <c r="F1446" s="20"/>
      <c r="G1446" s="20"/>
      <c r="H1446" s="6">
        <v>1950000</v>
      </c>
      <c r="I1446" s="60"/>
    </row>
    <row r="1447" spans="1:10">
      <c r="A1447" s="5"/>
      <c r="B1447" s="5" t="s">
        <v>31</v>
      </c>
      <c r="C1447" s="5"/>
      <c r="D1447" s="5" t="s">
        <v>32</v>
      </c>
      <c r="E1447" s="6">
        <v>0</v>
      </c>
      <c r="F1447" s="20"/>
      <c r="G1447" s="20"/>
      <c r="H1447" s="6">
        <v>0</v>
      </c>
      <c r="I1447" s="60"/>
    </row>
    <row r="1448" spans="1:10">
      <c r="A1448" s="5"/>
      <c r="B1448" s="5" t="s">
        <v>31</v>
      </c>
      <c r="C1448" s="5"/>
      <c r="D1448" s="5" t="s">
        <v>17</v>
      </c>
      <c r="E1448" s="6">
        <v>0</v>
      </c>
      <c r="F1448" s="20"/>
      <c r="G1448" s="20"/>
      <c r="H1448" s="6">
        <v>0</v>
      </c>
      <c r="I1448" s="60"/>
    </row>
    <row r="1449" spans="1:10">
      <c r="A1449" s="5"/>
      <c r="B1449" s="5" t="s">
        <v>31</v>
      </c>
      <c r="C1449" s="5"/>
      <c r="D1449" s="5" t="s">
        <v>10</v>
      </c>
      <c r="E1449" s="6">
        <v>0</v>
      </c>
      <c r="F1449" s="20"/>
      <c r="G1449" s="20"/>
      <c r="H1449" s="6">
        <v>0</v>
      </c>
      <c r="I1449" s="60"/>
    </row>
    <row r="1450" spans="1:10">
      <c r="A1450" s="5">
        <v>2</v>
      </c>
      <c r="B1450" s="5" t="s">
        <v>20</v>
      </c>
      <c r="C1450" s="5"/>
      <c r="D1450" s="5" t="s">
        <v>33</v>
      </c>
      <c r="E1450" s="6">
        <f>E1438+E1441+E1444+E1447</f>
        <v>2016500</v>
      </c>
      <c r="F1450" s="20"/>
      <c r="G1450" s="20"/>
      <c r="H1450" s="6">
        <f>H1438+H1441+H1444+H1447</f>
        <v>2016500</v>
      </c>
      <c r="I1450" s="60"/>
    </row>
    <row r="1451" spans="1:10">
      <c r="A1451" s="5">
        <v>2</v>
      </c>
      <c r="B1451" s="5" t="s">
        <v>20</v>
      </c>
      <c r="C1451" s="5"/>
      <c r="D1451" s="5" t="s">
        <v>132</v>
      </c>
      <c r="E1451" s="6">
        <f>E1440+E1443+E1446+E1449</f>
        <v>1950000</v>
      </c>
      <c r="F1451" s="20"/>
      <c r="G1451" s="20"/>
      <c r="H1451" s="6">
        <f>H1440+H1443+H1446+H1449</f>
        <v>1950000</v>
      </c>
      <c r="I1451" s="60"/>
    </row>
    <row r="1452" spans="1:10">
      <c r="A1452" s="5">
        <v>2</v>
      </c>
      <c r="B1452" s="5" t="s">
        <v>20</v>
      </c>
      <c r="C1452" s="5"/>
      <c r="D1452" s="5" t="s">
        <v>34</v>
      </c>
      <c r="E1452" s="6">
        <f>E1450-E1451</f>
        <v>66500</v>
      </c>
      <c r="F1452" s="20"/>
      <c r="G1452" s="20"/>
      <c r="H1452" s="6">
        <f>H1450-H1451</f>
        <v>66500</v>
      </c>
      <c r="I1452" s="60"/>
    </row>
    <row r="1453" spans="1:10">
      <c r="A1453" s="5"/>
      <c r="B1453" s="5"/>
      <c r="C1453" s="5"/>
      <c r="D1453" s="5"/>
      <c r="E1453" s="6"/>
      <c r="F1453" s="20"/>
      <c r="G1453" s="20"/>
      <c r="H1453" s="6"/>
      <c r="I1453" s="60"/>
    </row>
    <row r="1454" spans="1:10">
      <c r="A1454" s="5">
        <v>39</v>
      </c>
      <c r="B1454" s="5" t="s">
        <v>102</v>
      </c>
      <c r="C1454" s="5"/>
      <c r="D1454" s="5"/>
      <c r="E1454" s="6"/>
      <c r="F1454" s="20"/>
      <c r="G1454" s="20"/>
      <c r="H1454" s="6"/>
      <c r="I1454" s="60"/>
    </row>
    <row r="1455" spans="1:10">
      <c r="A1455" s="5"/>
      <c r="B1455" s="5">
        <v>1</v>
      </c>
      <c r="C1455" s="5" t="s">
        <v>5</v>
      </c>
      <c r="D1455" s="5" t="s">
        <v>6</v>
      </c>
      <c r="E1455" s="6">
        <v>9817494459</v>
      </c>
      <c r="F1455" s="39">
        <v>39168000</v>
      </c>
      <c r="G1455" s="20"/>
      <c r="H1455" s="6">
        <f>E1455+F1455-G1455</f>
        <v>9856662459</v>
      </c>
      <c r="I1455" s="60"/>
      <c r="J1455" s="14">
        <v>56</v>
      </c>
    </row>
    <row r="1456" spans="1:10">
      <c r="A1456" s="5"/>
      <c r="B1456" s="5">
        <v>2</v>
      </c>
      <c r="C1456" s="5" t="s">
        <v>7</v>
      </c>
      <c r="D1456" s="5" t="s">
        <v>8</v>
      </c>
      <c r="E1456" s="6">
        <v>192494000</v>
      </c>
      <c r="F1456" s="20"/>
      <c r="G1456" s="20"/>
      <c r="H1456" s="6">
        <f t="shared" ref="H1456:H1470" si="46">E1456+F1456-G1456</f>
        <v>192494000</v>
      </c>
      <c r="I1456" s="60"/>
    </row>
    <row r="1457" spans="1:9">
      <c r="A1457" s="5"/>
      <c r="B1457" s="5" t="s">
        <v>7</v>
      </c>
      <c r="C1457" s="5"/>
      <c r="D1457" s="5" t="s">
        <v>9</v>
      </c>
      <c r="E1457" s="6">
        <v>22948042.859999999</v>
      </c>
      <c r="F1457" s="20"/>
      <c r="G1457" s="20"/>
      <c r="H1457" s="6">
        <f t="shared" si="46"/>
        <v>22948042.859999999</v>
      </c>
      <c r="I1457" s="60"/>
    </row>
    <row r="1458" spans="1:9">
      <c r="A1458" s="5"/>
      <c r="B1458" s="5" t="s">
        <v>7</v>
      </c>
      <c r="C1458" s="5"/>
      <c r="D1458" s="5" t="s">
        <v>10</v>
      </c>
      <c r="E1458" s="6">
        <v>142588632.15000001</v>
      </c>
      <c r="F1458" s="20"/>
      <c r="G1458" s="20"/>
      <c r="H1458" s="6">
        <f t="shared" si="46"/>
        <v>142588632.15000001</v>
      </c>
      <c r="I1458" s="60"/>
    </row>
    <row r="1459" spans="1:9">
      <c r="A1459" s="5"/>
      <c r="B1459" s="5">
        <v>3</v>
      </c>
      <c r="C1459" s="5" t="s">
        <v>11</v>
      </c>
      <c r="D1459" s="5" t="s">
        <v>12</v>
      </c>
      <c r="E1459" s="6">
        <v>790725500</v>
      </c>
      <c r="F1459" s="20"/>
      <c r="G1459" s="20"/>
      <c r="H1459" s="6">
        <f t="shared" si="46"/>
        <v>790725500</v>
      </c>
      <c r="I1459" s="60"/>
    </row>
    <row r="1460" spans="1:9">
      <c r="A1460" s="5"/>
      <c r="B1460" s="5" t="s">
        <v>11</v>
      </c>
      <c r="C1460" s="5"/>
      <c r="D1460" s="5" t="s">
        <v>9</v>
      </c>
      <c r="E1460" s="6">
        <v>16154630.779999999</v>
      </c>
      <c r="F1460" s="20"/>
      <c r="G1460" s="20"/>
      <c r="H1460" s="6">
        <f t="shared" si="46"/>
        <v>16154630.779999999</v>
      </c>
      <c r="I1460" s="60"/>
    </row>
    <row r="1461" spans="1:9">
      <c r="A1461" s="5"/>
      <c r="B1461" s="5" t="s">
        <v>11</v>
      </c>
      <c r="C1461" s="5"/>
      <c r="D1461" s="5" t="s">
        <v>10</v>
      </c>
      <c r="E1461" s="6">
        <v>191966576.94</v>
      </c>
      <c r="F1461" s="20"/>
      <c r="G1461" s="20"/>
      <c r="H1461" s="6">
        <f t="shared" si="46"/>
        <v>191966576.94</v>
      </c>
      <c r="I1461" s="60"/>
    </row>
    <row r="1462" spans="1:9">
      <c r="A1462" s="5"/>
      <c r="B1462" s="5">
        <v>4</v>
      </c>
      <c r="C1462" s="5" t="s">
        <v>13</v>
      </c>
      <c r="D1462" s="5" t="s">
        <v>14</v>
      </c>
      <c r="E1462" s="6">
        <v>10804700</v>
      </c>
      <c r="F1462" s="20"/>
      <c r="G1462" s="20"/>
      <c r="H1462" s="6">
        <f t="shared" si="46"/>
        <v>10804700</v>
      </c>
      <c r="I1462" s="60"/>
    </row>
    <row r="1463" spans="1:9">
      <c r="A1463" s="5"/>
      <c r="B1463" s="5" t="s">
        <v>13</v>
      </c>
      <c r="C1463" s="5"/>
      <c r="D1463" s="5" t="s">
        <v>9</v>
      </c>
      <c r="E1463" s="6">
        <v>270117.5</v>
      </c>
      <c r="F1463" s="20"/>
      <c r="G1463" s="20"/>
      <c r="H1463" s="6">
        <f t="shared" si="46"/>
        <v>270117.5</v>
      </c>
      <c r="I1463" s="60"/>
    </row>
    <row r="1464" spans="1:9">
      <c r="A1464" s="5"/>
      <c r="B1464" s="5" t="s">
        <v>13</v>
      </c>
      <c r="C1464" s="5"/>
      <c r="D1464" s="5" t="s">
        <v>10</v>
      </c>
      <c r="E1464" s="6">
        <v>1635940</v>
      </c>
      <c r="F1464" s="20"/>
      <c r="G1464" s="20"/>
      <c r="H1464" s="6">
        <f t="shared" si="46"/>
        <v>1635940</v>
      </c>
      <c r="I1464" s="60"/>
    </row>
    <row r="1465" spans="1:9">
      <c r="A1465" s="5"/>
      <c r="B1465" s="5">
        <v>5</v>
      </c>
      <c r="C1465" s="5" t="s">
        <v>15</v>
      </c>
      <c r="D1465" s="5" t="s">
        <v>16</v>
      </c>
      <c r="E1465" s="6">
        <v>0</v>
      </c>
      <c r="F1465" s="20"/>
      <c r="G1465" s="20"/>
      <c r="H1465" s="6">
        <f t="shared" si="46"/>
        <v>0</v>
      </c>
      <c r="I1465" s="60"/>
    </row>
    <row r="1466" spans="1:9">
      <c r="A1466" s="5"/>
      <c r="B1466" s="5" t="s">
        <v>15</v>
      </c>
      <c r="C1466" s="5"/>
      <c r="D1466" s="5" t="s">
        <v>17</v>
      </c>
      <c r="E1466" s="6">
        <v>0</v>
      </c>
      <c r="F1466" s="20"/>
      <c r="G1466" s="20"/>
      <c r="H1466" s="6">
        <f t="shared" si="46"/>
        <v>0</v>
      </c>
      <c r="I1466" s="60"/>
    </row>
    <row r="1467" spans="1:9">
      <c r="A1467" s="5"/>
      <c r="B1467" s="5" t="s">
        <v>15</v>
      </c>
      <c r="C1467" s="5"/>
      <c r="D1467" s="5" t="s">
        <v>10</v>
      </c>
      <c r="E1467" s="6">
        <v>0</v>
      </c>
      <c r="F1467" s="20"/>
      <c r="G1467" s="20"/>
      <c r="H1467" s="6">
        <f t="shared" si="46"/>
        <v>0</v>
      </c>
      <c r="I1467" s="60"/>
    </row>
    <row r="1468" spans="1:9">
      <c r="A1468" s="5"/>
      <c r="B1468" s="5">
        <v>6</v>
      </c>
      <c r="C1468" s="5" t="s">
        <v>18</v>
      </c>
      <c r="D1468" s="5" t="s">
        <v>19</v>
      </c>
      <c r="E1468" s="6">
        <v>0</v>
      </c>
      <c r="F1468" s="20"/>
      <c r="G1468" s="20"/>
      <c r="H1468" s="6">
        <f t="shared" si="46"/>
        <v>0</v>
      </c>
      <c r="I1468" s="60"/>
    </row>
    <row r="1469" spans="1:9">
      <c r="A1469" s="5"/>
      <c r="B1469" s="5" t="s">
        <v>18</v>
      </c>
      <c r="C1469" s="5"/>
      <c r="D1469" s="5" t="s">
        <v>17</v>
      </c>
      <c r="E1469" s="6">
        <v>0</v>
      </c>
      <c r="F1469" s="20"/>
      <c r="G1469" s="20"/>
      <c r="H1469" s="6">
        <f t="shared" si="46"/>
        <v>0</v>
      </c>
      <c r="I1469" s="60"/>
    </row>
    <row r="1470" spans="1:9">
      <c r="A1470" s="5"/>
      <c r="B1470" s="5" t="s">
        <v>18</v>
      </c>
      <c r="C1470" s="5"/>
      <c r="D1470" s="5" t="s">
        <v>10</v>
      </c>
      <c r="E1470" s="6">
        <v>0</v>
      </c>
      <c r="F1470" s="20"/>
      <c r="G1470" s="20"/>
      <c r="H1470" s="6">
        <f t="shared" si="46"/>
        <v>0</v>
      </c>
      <c r="I1470" s="60"/>
    </row>
    <row r="1471" spans="1:9">
      <c r="A1471" s="5">
        <v>1</v>
      </c>
      <c r="B1471" s="5" t="s">
        <v>20</v>
      </c>
      <c r="C1471" s="5"/>
      <c r="D1471" s="5" t="s">
        <v>21</v>
      </c>
      <c r="E1471" s="6">
        <f>E1455+E1456+E1459+E1462+E1465+E1468</f>
        <v>10811518659</v>
      </c>
      <c r="F1471" s="20"/>
      <c r="G1471" s="20"/>
      <c r="H1471" s="6">
        <f>H1455+H1456+H1459+H1462+H1465+H1468</f>
        <v>10850686659</v>
      </c>
      <c r="I1471" s="60"/>
    </row>
    <row r="1472" spans="1:9">
      <c r="A1472" s="5">
        <v>1</v>
      </c>
      <c r="B1472" s="5" t="s">
        <v>20</v>
      </c>
      <c r="C1472" s="5"/>
      <c r="D1472" s="5" t="s">
        <v>22</v>
      </c>
      <c r="E1472" s="6">
        <f>E1458+E1461+E1464+E1467+E1470</f>
        <v>336191149.09000003</v>
      </c>
      <c r="F1472" s="20"/>
      <c r="G1472" s="20"/>
      <c r="H1472" s="6">
        <f>H1458+H1461+H1464+H1467+H1470</f>
        <v>336191149.09000003</v>
      </c>
      <c r="I1472" s="60"/>
    </row>
    <row r="1473" spans="1:9">
      <c r="A1473" s="5">
        <v>1</v>
      </c>
      <c r="B1473" s="5" t="s">
        <v>20</v>
      </c>
      <c r="C1473" s="5"/>
      <c r="D1473" s="5" t="s">
        <v>23</v>
      </c>
      <c r="E1473" s="6">
        <f>E1471-E1472</f>
        <v>10475327509.91</v>
      </c>
      <c r="F1473" s="20"/>
      <c r="G1473" s="20"/>
      <c r="H1473" s="6">
        <f>H1471-H1472</f>
        <v>10514495509.91</v>
      </c>
      <c r="I1473" s="60"/>
    </row>
    <row r="1474" spans="1:9">
      <c r="A1474" s="5"/>
      <c r="B1474" s="5">
        <v>7</v>
      </c>
      <c r="C1474" s="5"/>
      <c r="D1474" s="5" t="s">
        <v>24</v>
      </c>
      <c r="E1474" s="6"/>
      <c r="F1474" s="20"/>
      <c r="G1474" s="20"/>
      <c r="H1474" s="6"/>
      <c r="I1474" s="60"/>
    </row>
    <row r="1475" spans="1:9">
      <c r="A1475" s="5"/>
      <c r="B1475" s="5" t="s">
        <v>25</v>
      </c>
      <c r="C1475" s="5"/>
      <c r="D1475" s="5" t="s">
        <v>26</v>
      </c>
      <c r="E1475" s="6">
        <v>0</v>
      </c>
      <c r="F1475" s="20"/>
      <c r="G1475" s="20"/>
      <c r="H1475" s="6">
        <v>0</v>
      </c>
      <c r="I1475" s="60"/>
    </row>
    <row r="1476" spans="1:9">
      <c r="A1476" s="5"/>
      <c r="B1476" s="5" t="s">
        <v>25</v>
      </c>
      <c r="C1476" s="5"/>
      <c r="D1476" s="5" t="s">
        <v>17</v>
      </c>
      <c r="E1476" s="6">
        <v>0</v>
      </c>
      <c r="F1476" s="20"/>
      <c r="G1476" s="20"/>
      <c r="H1476" s="6">
        <v>0</v>
      </c>
      <c r="I1476" s="60"/>
    </row>
    <row r="1477" spans="1:9">
      <c r="A1477" s="5"/>
      <c r="B1477" s="5" t="s">
        <v>25</v>
      </c>
      <c r="C1477" s="5"/>
      <c r="D1477" s="5" t="s">
        <v>10</v>
      </c>
      <c r="E1477" s="6">
        <v>0</v>
      </c>
      <c r="F1477" s="20"/>
      <c r="G1477" s="20"/>
      <c r="H1477" s="6">
        <v>0</v>
      </c>
      <c r="I1477" s="60"/>
    </row>
    <row r="1478" spans="1:9">
      <c r="A1478" s="5"/>
      <c r="B1478" s="5" t="s">
        <v>27</v>
      </c>
      <c r="C1478" s="5"/>
      <c r="D1478" s="5" t="s">
        <v>28</v>
      </c>
      <c r="E1478" s="6">
        <v>0</v>
      </c>
      <c r="F1478" s="20"/>
      <c r="G1478" s="20"/>
      <c r="H1478" s="6">
        <v>0</v>
      </c>
      <c r="I1478" s="60"/>
    </row>
    <row r="1479" spans="1:9">
      <c r="A1479" s="5"/>
      <c r="B1479" s="5" t="s">
        <v>27</v>
      </c>
      <c r="C1479" s="5"/>
      <c r="D1479" s="5" t="s">
        <v>17</v>
      </c>
      <c r="E1479" s="6">
        <v>0</v>
      </c>
      <c r="F1479" s="20"/>
      <c r="G1479" s="20"/>
      <c r="H1479" s="6">
        <v>0</v>
      </c>
      <c r="I1479" s="60"/>
    </row>
    <row r="1480" spans="1:9">
      <c r="A1480" s="5"/>
      <c r="B1480" s="5" t="s">
        <v>27</v>
      </c>
      <c r="C1480" s="5"/>
      <c r="D1480" s="5" t="s">
        <v>10</v>
      </c>
      <c r="E1480" s="6">
        <v>0</v>
      </c>
      <c r="F1480" s="20"/>
      <c r="G1480" s="20"/>
      <c r="H1480" s="6">
        <v>0</v>
      </c>
      <c r="I1480" s="60"/>
    </row>
    <row r="1481" spans="1:9">
      <c r="A1481" s="5"/>
      <c r="B1481" s="5" t="s">
        <v>29</v>
      </c>
      <c r="C1481" s="5"/>
      <c r="D1481" s="5" t="s">
        <v>30</v>
      </c>
      <c r="E1481" s="6">
        <v>3966500</v>
      </c>
      <c r="F1481" s="20"/>
      <c r="G1481" s="20"/>
      <c r="H1481" s="6">
        <v>3966500</v>
      </c>
      <c r="I1481" s="60"/>
    </row>
    <row r="1482" spans="1:9">
      <c r="A1482" s="5"/>
      <c r="B1482" s="5" t="s">
        <v>29</v>
      </c>
      <c r="C1482" s="5"/>
      <c r="D1482" s="5" t="s">
        <v>17</v>
      </c>
      <c r="E1482" s="6">
        <v>0</v>
      </c>
      <c r="F1482" s="20"/>
      <c r="G1482" s="20"/>
      <c r="H1482" s="6">
        <v>0</v>
      </c>
      <c r="I1482" s="60"/>
    </row>
    <row r="1483" spans="1:9">
      <c r="A1483" s="5"/>
      <c r="B1483" s="5" t="s">
        <v>29</v>
      </c>
      <c r="C1483" s="5"/>
      <c r="D1483" s="5" t="s">
        <v>10</v>
      </c>
      <c r="E1483" s="6">
        <v>3900000</v>
      </c>
      <c r="F1483" s="20"/>
      <c r="G1483" s="20"/>
      <c r="H1483" s="6">
        <v>3900000</v>
      </c>
      <c r="I1483" s="60"/>
    </row>
    <row r="1484" spans="1:9">
      <c r="A1484" s="5"/>
      <c r="B1484" s="5" t="s">
        <v>31</v>
      </c>
      <c r="C1484" s="5"/>
      <c r="D1484" s="5" t="s">
        <v>32</v>
      </c>
      <c r="E1484" s="6">
        <v>0</v>
      </c>
      <c r="F1484" s="20"/>
      <c r="G1484" s="20"/>
      <c r="H1484" s="6">
        <v>0</v>
      </c>
      <c r="I1484" s="60"/>
    </row>
    <row r="1485" spans="1:9">
      <c r="A1485" s="5"/>
      <c r="B1485" s="5" t="s">
        <v>31</v>
      </c>
      <c r="C1485" s="5"/>
      <c r="D1485" s="5" t="s">
        <v>17</v>
      </c>
      <c r="E1485" s="6">
        <v>0</v>
      </c>
      <c r="F1485" s="20"/>
      <c r="G1485" s="20"/>
      <c r="H1485" s="6">
        <v>0</v>
      </c>
      <c r="I1485" s="60"/>
    </row>
    <row r="1486" spans="1:9">
      <c r="A1486" s="5"/>
      <c r="B1486" s="5" t="s">
        <v>31</v>
      </c>
      <c r="C1486" s="5"/>
      <c r="D1486" s="5" t="s">
        <v>10</v>
      </c>
      <c r="E1486" s="6">
        <v>0</v>
      </c>
      <c r="F1486" s="20"/>
      <c r="G1486" s="20"/>
      <c r="H1486" s="6">
        <v>0</v>
      </c>
      <c r="I1486" s="60"/>
    </row>
    <row r="1487" spans="1:9">
      <c r="A1487" s="5">
        <v>2</v>
      </c>
      <c r="B1487" s="5" t="s">
        <v>20</v>
      </c>
      <c r="C1487" s="5"/>
      <c r="D1487" s="5" t="s">
        <v>33</v>
      </c>
      <c r="E1487" s="6">
        <f>E1475+E1478+E1481+E1484</f>
        <v>3966500</v>
      </c>
      <c r="F1487" s="20"/>
      <c r="G1487" s="20"/>
      <c r="H1487" s="6">
        <f>H1475+H1478+H1481+H1484</f>
        <v>3966500</v>
      </c>
      <c r="I1487" s="60"/>
    </row>
    <row r="1488" spans="1:9">
      <c r="A1488" s="5">
        <v>2</v>
      </c>
      <c r="B1488" s="5" t="s">
        <v>20</v>
      </c>
      <c r="C1488" s="5"/>
      <c r="D1488" s="5" t="s">
        <v>132</v>
      </c>
      <c r="E1488" s="6">
        <f>E1477+E1480+E1483+E1486</f>
        <v>3900000</v>
      </c>
      <c r="F1488" s="20"/>
      <c r="G1488" s="20"/>
      <c r="H1488" s="6">
        <f>H1477+H1480+H1483+H1486</f>
        <v>3900000</v>
      </c>
      <c r="I1488" s="60"/>
    </row>
    <row r="1489" spans="1:9">
      <c r="A1489" s="5">
        <v>2</v>
      </c>
      <c r="B1489" s="5" t="s">
        <v>20</v>
      </c>
      <c r="C1489" s="5"/>
      <c r="D1489" s="5" t="s">
        <v>34</v>
      </c>
      <c r="E1489" s="6">
        <f>E1487-E1488</f>
        <v>66500</v>
      </c>
      <c r="F1489" s="20"/>
      <c r="G1489" s="20"/>
      <c r="H1489" s="6">
        <f>H1487-H1488</f>
        <v>66500</v>
      </c>
      <c r="I1489" s="60"/>
    </row>
    <row r="1490" spans="1:9">
      <c r="A1490" s="5"/>
      <c r="B1490" s="5"/>
      <c r="C1490" s="5"/>
      <c r="D1490" s="5"/>
      <c r="E1490" s="6"/>
      <c r="F1490" s="20"/>
      <c r="G1490" s="20"/>
      <c r="H1490" s="6"/>
      <c r="I1490" s="60"/>
    </row>
    <row r="1491" spans="1:9">
      <c r="A1491" s="5">
        <v>40</v>
      </c>
      <c r="B1491" s="5" t="s">
        <v>103</v>
      </c>
      <c r="C1491" s="5"/>
      <c r="D1491" s="5"/>
      <c r="E1491" s="6"/>
      <c r="F1491" s="20"/>
      <c r="G1491" s="20"/>
      <c r="H1491" s="6"/>
      <c r="I1491" s="60"/>
    </row>
    <row r="1492" spans="1:9">
      <c r="A1492" s="5"/>
      <c r="B1492" s="5">
        <v>1</v>
      </c>
      <c r="C1492" s="5" t="s">
        <v>5</v>
      </c>
      <c r="D1492" s="5" t="s">
        <v>6</v>
      </c>
      <c r="E1492" s="6">
        <v>3106833536</v>
      </c>
      <c r="F1492" s="20"/>
      <c r="G1492" s="20"/>
      <c r="H1492" s="6">
        <f>E1492+F1492-G1492</f>
        <v>3106833536</v>
      </c>
      <c r="I1492" s="60"/>
    </row>
    <row r="1493" spans="1:9">
      <c r="A1493" s="5"/>
      <c r="B1493" s="5">
        <v>2</v>
      </c>
      <c r="C1493" s="5" t="s">
        <v>7</v>
      </c>
      <c r="D1493" s="5" t="s">
        <v>8</v>
      </c>
      <c r="E1493" s="6">
        <v>166456056</v>
      </c>
      <c r="F1493" s="20"/>
      <c r="G1493" s="20"/>
      <c r="H1493" s="6">
        <f t="shared" ref="H1493:H1507" si="47">E1493+F1493-G1493</f>
        <v>166456056</v>
      </c>
      <c r="I1493" s="60"/>
    </row>
    <row r="1494" spans="1:9">
      <c r="A1494" s="5"/>
      <c r="B1494" s="5" t="s">
        <v>7</v>
      </c>
      <c r="C1494" s="5"/>
      <c r="D1494" s="5" t="s">
        <v>9</v>
      </c>
      <c r="E1494" s="6">
        <v>19394442.859999999</v>
      </c>
      <c r="F1494" s="20"/>
      <c r="G1494" s="20"/>
      <c r="H1494" s="6">
        <f t="shared" si="47"/>
        <v>19394442.859999999</v>
      </c>
      <c r="I1494" s="60"/>
    </row>
    <row r="1495" spans="1:9">
      <c r="A1495" s="5"/>
      <c r="B1495" s="5" t="s">
        <v>7</v>
      </c>
      <c r="C1495" s="5"/>
      <c r="D1495" s="5" t="s">
        <v>10</v>
      </c>
      <c r="E1495" s="6">
        <v>116087163.15000001</v>
      </c>
      <c r="F1495" s="20"/>
      <c r="G1495" s="20"/>
      <c r="H1495" s="6">
        <f t="shared" si="47"/>
        <v>116087163.15000001</v>
      </c>
      <c r="I1495" s="60"/>
    </row>
    <row r="1496" spans="1:9">
      <c r="A1496" s="5"/>
      <c r="B1496" s="5">
        <v>3</v>
      </c>
      <c r="C1496" s="5" t="s">
        <v>11</v>
      </c>
      <c r="D1496" s="5" t="s">
        <v>12</v>
      </c>
      <c r="E1496" s="6">
        <v>25000000</v>
      </c>
      <c r="F1496" s="20"/>
      <c r="G1496" s="20"/>
      <c r="H1496" s="6">
        <f t="shared" si="47"/>
        <v>25000000</v>
      </c>
      <c r="I1496" s="60"/>
    </row>
    <row r="1497" spans="1:9">
      <c r="A1497" s="5"/>
      <c r="B1497" s="5" t="s">
        <v>11</v>
      </c>
      <c r="C1497" s="5"/>
      <c r="D1497" s="5" t="s">
        <v>9</v>
      </c>
      <c r="E1497" s="6">
        <v>500000</v>
      </c>
      <c r="F1497" s="20"/>
      <c r="G1497" s="20"/>
      <c r="H1497" s="6">
        <f t="shared" si="47"/>
        <v>500000</v>
      </c>
      <c r="I1497" s="60"/>
    </row>
    <row r="1498" spans="1:9">
      <c r="A1498" s="5"/>
      <c r="B1498" s="5" t="s">
        <v>11</v>
      </c>
      <c r="C1498" s="5"/>
      <c r="D1498" s="5" t="s">
        <v>10</v>
      </c>
      <c r="E1498" s="6">
        <v>7550000</v>
      </c>
      <c r="F1498" s="20"/>
      <c r="G1498" s="20"/>
      <c r="H1498" s="6">
        <f t="shared" si="47"/>
        <v>7550000</v>
      </c>
      <c r="I1498" s="60"/>
    </row>
    <row r="1499" spans="1:9">
      <c r="A1499" s="5"/>
      <c r="B1499" s="5">
        <v>4</v>
      </c>
      <c r="C1499" s="5" t="s">
        <v>13</v>
      </c>
      <c r="D1499" s="5" t="s">
        <v>14</v>
      </c>
      <c r="E1499" s="6">
        <v>200000</v>
      </c>
      <c r="F1499" s="20"/>
      <c r="G1499" s="20"/>
      <c r="H1499" s="6">
        <f t="shared" si="47"/>
        <v>200000</v>
      </c>
      <c r="I1499" s="60"/>
    </row>
    <row r="1500" spans="1:9">
      <c r="A1500" s="5"/>
      <c r="B1500" s="5" t="s">
        <v>13</v>
      </c>
      <c r="C1500" s="5"/>
      <c r="D1500" s="5" t="s">
        <v>9</v>
      </c>
      <c r="E1500" s="6">
        <v>6333.33</v>
      </c>
      <c r="F1500" s="20"/>
      <c r="G1500" s="20"/>
      <c r="H1500" s="6">
        <f t="shared" si="47"/>
        <v>6333.33</v>
      </c>
      <c r="I1500" s="60"/>
    </row>
    <row r="1501" spans="1:9">
      <c r="A1501" s="5"/>
      <c r="B1501" s="5" t="s">
        <v>13</v>
      </c>
      <c r="C1501" s="5"/>
      <c r="D1501" s="5" t="s">
        <v>10</v>
      </c>
      <c r="E1501" s="6">
        <v>126000</v>
      </c>
      <c r="F1501" s="20"/>
      <c r="G1501" s="20"/>
      <c r="H1501" s="6">
        <f t="shared" si="47"/>
        <v>126000</v>
      </c>
      <c r="I1501" s="60"/>
    </row>
    <row r="1502" spans="1:9">
      <c r="A1502" s="5"/>
      <c r="B1502" s="5">
        <v>5</v>
      </c>
      <c r="C1502" s="5" t="s">
        <v>15</v>
      </c>
      <c r="D1502" s="5" t="s">
        <v>16</v>
      </c>
      <c r="E1502" s="6">
        <v>3066500</v>
      </c>
      <c r="F1502" s="20"/>
      <c r="G1502" s="20"/>
      <c r="H1502" s="6">
        <f t="shared" si="47"/>
        <v>3066500</v>
      </c>
      <c r="I1502" s="60"/>
    </row>
    <row r="1503" spans="1:9">
      <c r="A1503" s="5"/>
      <c r="B1503" s="5" t="s">
        <v>15</v>
      </c>
      <c r="C1503" s="5"/>
      <c r="D1503" s="5" t="s">
        <v>9</v>
      </c>
      <c r="E1503" s="6">
        <v>0</v>
      </c>
      <c r="F1503" s="20"/>
      <c r="G1503" s="20"/>
      <c r="H1503" s="6">
        <f t="shared" si="47"/>
        <v>0</v>
      </c>
      <c r="I1503" s="60"/>
    </row>
    <row r="1504" spans="1:9">
      <c r="A1504" s="5"/>
      <c r="B1504" s="5" t="s">
        <v>15</v>
      </c>
      <c r="C1504" s="5"/>
      <c r="D1504" s="5" t="s">
        <v>10</v>
      </c>
      <c r="E1504" s="6">
        <v>3000000</v>
      </c>
      <c r="F1504" s="20"/>
      <c r="G1504" s="20"/>
      <c r="H1504" s="6">
        <f t="shared" si="47"/>
        <v>3000000</v>
      </c>
      <c r="I1504" s="60"/>
    </row>
    <row r="1505" spans="1:9">
      <c r="A1505" s="5"/>
      <c r="B1505" s="5">
        <v>6</v>
      </c>
      <c r="C1505" s="5" t="s">
        <v>18</v>
      </c>
      <c r="D1505" s="5" t="s">
        <v>19</v>
      </c>
      <c r="E1505" s="6">
        <v>0</v>
      </c>
      <c r="F1505" s="20"/>
      <c r="G1505" s="20"/>
      <c r="H1505" s="6">
        <f t="shared" si="47"/>
        <v>0</v>
      </c>
      <c r="I1505" s="60"/>
    </row>
    <row r="1506" spans="1:9">
      <c r="A1506" s="5"/>
      <c r="B1506" s="5" t="s">
        <v>18</v>
      </c>
      <c r="C1506" s="5"/>
      <c r="D1506" s="5" t="s">
        <v>9</v>
      </c>
      <c r="E1506" s="6">
        <v>0</v>
      </c>
      <c r="F1506" s="20"/>
      <c r="G1506" s="20"/>
      <c r="H1506" s="6">
        <f t="shared" si="47"/>
        <v>0</v>
      </c>
      <c r="I1506" s="60"/>
    </row>
    <row r="1507" spans="1:9">
      <c r="A1507" s="5"/>
      <c r="B1507" s="5" t="s">
        <v>18</v>
      </c>
      <c r="C1507" s="5"/>
      <c r="D1507" s="5" t="s">
        <v>10</v>
      </c>
      <c r="E1507" s="6">
        <v>0</v>
      </c>
      <c r="F1507" s="20"/>
      <c r="G1507" s="20"/>
      <c r="H1507" s="6">
        <f t="shared" si="47"/>
        <v>0</v>
      </c>
      <c r="I1507" s="60"/>
    </row>
    <row r="1508" spans="1:9">
      <c r="A1508" s="5">
        <v>1</v>
      </c>
      <c r="B1508" s="5" t="s">
        <v>20</v>
      </c>
      <c r="C1508" s="5"/>
      <c r="D1508" s="5" t="s">
        <v>21</v>
      </c>
      <c r="E1508" s="6">
        <f>E1492+E1493+E1496+E1499+E1502+E1505</f>
        <v>3301556092</v>
      </c>
      <c r="F1508" s="20"/>
      <c r="G1508" s="20"/>
      <c r="H1508" s="6">
        <f>H1492+H1493+H1496+H1499+H1502+H1505</f>
        <v>3301556092</v>
      </c>
      <c r="I1508" s="60"/>
    </row>
    <row r="1509" spans="1:9">
      <c r="A1509" s="5">
        <v>1</v>
      </c>
      <c r="B1509" s="5" t="s">
        <v>20</v>
      </c>
      <c r="C1509" s="5"/>
      <c r="D1509" s="5" t="s">
        <v>22</v>
      </c>
      <c r="E1509" s="6">
        <f>E1495+E1498+E1501+E1504+E1507</f>
        <v>126763163.15000001</v>
      </c>
      <c r="F1509" s="20"/>
      <c r="G1509" s="20"/>
      <c r="H1509" s="6">
        <f>H1495+H1498+H1501+H1504+H1507</f>
        <v>126763163.15000001</v>
      </c>
      <c r="I1509" s="60"/>
    </row>
    <row r="1510" spans="1:9">
      <c r="A1510" s="5">
        <v>1</v>
      </c>
      <c r="B1510" s="5" t="s">
        <v>20</v>
      </c>
      <c r="C1510" s="5"/>
      <c r="D1510" s="5" t="s">
        <v>23</v>
      </c>
      <c r="E1510" s="6">
        <f>E1508-E1509</f>
        <v>3174792928.8499999</v>
      </c>
      <c r="F1510" s="20"/>
      <c r="G1510" s="20"/>
      <c r="H1510" s="6">
        <f>H1508-H1509</f>
        <v>3174792928.8499999</v>
      </c>
      <c r="I1510" s="60"/>
    </row>
    <row r="1511" spans="1:9">
      <c r="A1511" s="5"/>
      <c r="B1511" s="5">
        <v>7</v>
      </c>
      <c r="C1511" s="5"/>
      <c r="D1511" s="5" t="s">
        <v>24</v>
      </c>
      <c r="E1511" s="6"/>
      <c r="F1511" s="20"/>
      <c r="G1511" s="20"/>
      <c r="H1511" s="6"/>
      <c r="I1511" s="60"/>
    </row>
    <row r="1512" spans="1:9">
      <c r="A1512" s="5"/>
      <c r="B1512" s="5" t="s">
        <v>25</v>
      </c>
      <c r="C1512" s="5"/>
      <c r="D1512" s="5" t="s">
        <v>26</v>
      </c>
      <c r="E1512" s="6">
        <v>0</v>
      </c>
      <c r="F1512" s="20"/>
      <c r="G1512" s="20"/>
      <c r="H1512" s="6">
        <v>0</v>
      </c>
      <c r="I1512" s="60"/>
    </row>
    <row r="1513" spans="1:9">
      <c r="A1513" s="5"/>
      <c r="B1513" s="5" t="s">
        <v>25</v>
      </c>
      <c r="C1513" s="5"/>
      <c r="D1513" s="5" t="s">
        <v>17</v>
      </c>
      <c r="E1513" s="6">
        <v>0</v>
      </c>
      <c r="F1513" s="20"/>
      <c r="G1513" s="20"/>
      <c r="H1513" s="6">
        <v>0</v>
      </c>
      <c r="I1513" s="60"/>
    </row>
    <row r="1514" spans="1:9">
      <c r="A1514" s="5"/>
      <c r="B1514" s="5" t="s">
        <v>25</v>
      </c>
      <c r="C1514" s="5"/>
      <c r="D1514" s="5" t="s">
        <v>10</v>
      </c>
      <c r="E1514" s="6">
        <v>0</v>
      </c>
      <c r="F1514" s="20"/>
      <c r="G1514" s="20"/>
      <c r="H1514" s="6">
        <v>0</v>
      </c>
      <c r="I1514" s="60"/>
    </row>
    <row r="1515" spans="1:9">
      <c r="A1515" s="5"/>
      <c r="B1515" s="5" t="s">
        <v>27</v>
      </c>
      <c r="C1515" s="5"/>
      <c r="D1515" s="5" t="s">
        <v>28</v>
      </c>
      <c r="E1515" s="6">
        <v>0</v>
      </c>
      <c r="F1515" s="20"/>
      <c r="G1515" s="20"/>
      <c r="H1515" s="6">
        <v>0</v>
      </c>
      <c r="I1515" s="60"/>
    </row>
    <row r="1516" spans="1:9">
      <c r="A1516" s="5"/>
      <c r="B1516" s="5" t="s">
        <v>27</v>
      </c>
      <c r="C1516" s="5"/>
      <c r="D1516" s="5" t="s">
        <v>17</v>
      </c>
      <c r="E1516" s="6">
        <v>0</v>
      </c>
      <c r="F1516" s="20"/>
      <c r="G1516" s="20"/>
      <c r="H1516" s="6">
        <v>0</v>
      </c>
      <c r="I1516" s="60"/>
    </row>
    <row r="1517" spans="1:9">
      <c r="A1517" s="5"/>
      <c r="B1517" s="5" t="s">
        <v>27</v>
      </c>
      <c r="C1517" s="5"/>
      <c r="D1517" s="5" t="s">
        <v>10</v>
      </c>
      <c r="E1517" s="6">
        <v>0</v>
      </c>
      <c r="F1517" s="20"/>
      <c r="G1517" s="20"/>
      <c r="H1517" s="6">
        <v>0</v>
      </c>
      <c r="I1517" s="60"/>
    </row>
    <row r="1518" spans="1:9">
      <c r="A1518" s="5"/>
      <c r="B1518" s="5" t="s">
        <v>29</v>
      </c>
      <c r="C1518" s="5"/>
      <c r="D1518" s="5" t="s">
        <v>30</v>
      </c>
      <c r="E1518" s="6">
        <v>3000000</v>
      </c>
      <c r="F1518" s="20"/>
      <c r="G1518" s="20"/>
      <c r="H1518" s="6">
        <v>3000000</v>
      </c>
      <c r="I1518" s="60"/>
    </row>
    <row r="1519" spans="1:9">
      <c r="A1519" s="5"/>
      <c r="B1519" s="5" t="s">
        <v>29</v>
      </c>
      <c r="C1519" s="5"/>
      <c r="D1519" s="5" t="s">
        <v>9</v>
      </c>
      <c r="E1519" s="6">
        <v>0</v>
      </c>
      <c r="F1519" s="20"/>
      <c r="G1519" s="20"/>
      <c r="H1519" s="6">
        <v>0</v>
      </c>
      <c r="I1519" s="60"/>
    </row>
    <row r="1520" spans="1:9">
      <c r="A1520" s="5"/>
      <c r="B1520" s="5" t="s">
        <v>29</v>
      </c>
      <c r="C1520" s="5"/>
      <c r="D1520" s="5" t="s">
        <v>10</v>
      </c>
      <c r="E1520" s="6">
        <v>3000000</v>
      </c>
      <c r="F1520" s="20"/>
      <c r="G1520" s="20"/>
      <c r="H1520" s="6">
        <v>3000000</v>
      </c>
      <c r="I1520" s="60"/>
    </row>
    <row r="1521" spans="1:9">
      <c r="A1521" s="5"/>
      <c r="B1521" s="5" t="s">
        <v>31</v>
      </c>
      <c r="C1521" s="5"/>
      <c r="D1521" s="5" t="s">
        <v>32</v>
      </c>
      <c r="E1521" s="6">
        <v>0</v>
      </c>
      <c r="F1521" s="20"/>
      <c r="G1521" s="20"/>
      <c r="H1521" s="6">
        <v>0</v>
      </c>
      <c r="I1521" s="60"/>
    </row>
    <row r="1522" spans="1:9">
      <c r="A1522" s="5"/>
      <c r="B1522" s="5" t="s">
        <v>31</v>
      </c>
      <c r="C1522" s="5"/>
      <c r="D1522" s="5" t="s">
        <v>17</v>
      </c>
      <c r="E1522" s="6">
        <v>0</v>
      </c>
      <c r="F1522" s="20"/>
      <c r="G1522" s="20"/>
      <c r="H1522" s="6">
        <v>0</v>
      </c>
      <c r="I1522" s="60"/>
    </row>
    <row r="1523" spans="1:9">
      <c r="A1523" s="5"/>
      <c r="B1523" s="5" t="s">
        <v>31</v>
      </c>
      <c r="C1523" s="5"/>
      <c r="D1523" s="5" t="s">
        <v>10</v>
      </c>
      <c r="E1523" s="6">
        <v>0</v>
      </c>
      <c r="F1523" s="20"/>
      <c r="G1523" s="20"/>
      <c r="H1523" s="6">
        <v>0</v>
      </c>
      <c r="I1523" s="60"/>
    </row>
    <row r="1524" spans="1:9">
      <c r="A1524" s="5">
        <v>2</v>
      </c>
      <c r="B1524" s="5" t="s">
        <v>20</v>
      </c>
      <c r="C1524" s="5"/>
      <c r="D1524" s="5" t="s">
        <v>33</v>
      </c>
      <c r="E1524" s="6">
        <f>E1512+E1515+E1518+E1521</f>
        <v>3000000</v>
      </c>
      <c r="F1524" s="20"/>
      <c r="G1524" s="20"/>
      <c r="H1524" s="6">
        <f>H1512+H1515+H1518+H1521</f>
        <v>3000000</v>
      </c>
      <c r="I1524" s="60"/>
    </row>
    <row r="1525" spans="1:9">
      <c r="A1525" s="5">
        <v>2</v>
      </c>
      <c r="B1525" s="5" t="s">
        <v>20</v>
      </c>
      <c r="C1525" s="5"/>
      <c r="D1525" s="5" t="s">
        <v>132</v>
      </c>
      <c r="E1525" s="6">
        <f>E1514+E1517+E1520+E1523</f>
        <v>3000000</v>
      </c>
      <c r="F1525" s="20"/>
      <c r="G1525" s="20"/>
      <c r="H1525" s="6">
        <f>H1514+H1517+H1520+H1523</f>
        <v>3000000</v>
      </c>
      <c r="I1525" s="60"/>
    </row>
    <row r="1526" spans="1:9">
      <c r="A1526" s="5">
        <v>2</v>
      </c>
      <c r="B1526" s="5" t="s">
        <v>20</v>
      </c>
      <c r="C1526" s="5"/>
      <c r="D1526" s="5" t="s">
        <v>34</v>
      </c>
      <c r="E1526" s="6">
        <f>E1524-E1525</f>
        <v>0</v>
      </c>
      <c r="F1526" s="20"/>
      <c r="G1526" s="20"/>
      <c r="H1526" s="6">
        <f>H1524-H1525</f>
        <v>0</v>
      </c>
      <c r="I1526" s="60"/>
    </row>
    <row r="1527" spans="1:9">
      <c r="A1527" s="5"/>
      <c r="B1527" s="5"/>
      <c r="C1527" s="5"/>
      <c r="D1527" s="5"/>
      <c r="E1527" s="6"/>
      <c r="F1527" s="20"/>
      <c r="G1527" s="20"/>
      <c r="H1527" s="6"/>
      <c r="I1527" s="60"/>
    </row>
    <row r="1528" spans="1:9">
      <c r="A1528" s="5">
        <v>41</v>
      </c>
      <c r="B1528" s="5" t="s">
        <v>104</v>
      </c>
      <c r="C1528" s="5"/>
      <c r="D1528" s="5"/>
      <c r="E1528" s="6"/>
      <c r="F1528" s="20"/>
      <c r="G1528" s="20"/>
      <c r="H1528" s="6"/>
      <c r="I1528" s="60"/>
    </row>
    <row r="1529" spans="1:9">
      <c r="A1529" s="5"/>
      <c r="B1529" s="5">
        <v>1</v>
      </c>
      <c r="C1529" s="5" t="s">
        <v>5</v>
      </c>
      <c r="D1529" s="5" t="s">
        <v>6</v>
      </c>
      <c r="E1529" s="6">
        <v>8930413000</v>
      </c>
      <c r="F1529" s="20"/>
      <c r="G1529" s="20"/>
      <c r="H1529" s="6">
        <f>E1529+F1529-G1529</f>
        <v>8930413000</v>
      </c>
      <c r="I1529" s="60"/>
    </row>
    <row r="1530" spans="1:9">
      <c r="A1530" s="5"/>
      <c r="B1530" s="5">
        <v>2</v>
      </c>
      <c r="C1530" s="5" t="s">
        <v>7</v>
      </c>
      <c r="D1530" s="5" t="s">
        <v>8</v>
      </c>
      <c r="E1530" s="6">
        <v>196887000</v>
      </c>
      <c r="F1530" s="20"/>
      <c r="G1530" s="20"/>
      <c r="H1530" s="6">
        <f t="shared" ref="H1530:H1544" si="48">E1530+F1530-G1530</f>
        <v>196887000</v>
      </c>
      <c r="I1530" s="60"/>
    </row>
    <row r="1531" spans="1:9">
      <c r="A1531" s="5"/>
      <c r="B1531" s="5" t="s">
        <v>7</v>
      </c>
      <c r="C1531" s="5"/>
      <c r="D1531" s="5" t="s">
        <v>9</v>
      </c>
      <c r="E1531" s="6">
        <v>31181892.859999999</v>
      </c>
      <c r="F1531" s="20"/>
      <c r="G1531" s="20"/>
      <c r="H1531" s="6">
        <f t="shared" si="48"/>
        <v>31181892.859999999</v>
      </c>
      <c r="I1531" s="60"/>
    </row>
    <row r="1532" spans="1:9">
      <c r="A1532" s="5"/>
      <c r="B1532" s="5" t="s">
        <v>7</v>
      </c>
      <c r="C1532" s="5"/>
      <c r="D1532" s="5" t="s">
        <v>10</v>
      </c>
      <c r="E1532" s="6">
        <v>128723107.15000001</v>
      </c>
      <c r="F1532" s="20"/>
      <c r="G1532" s="20"/>
      <c r="H1532" s="6">
        <f t="shared" si="48"/>
        <v>128723107.15000001</v>
      </c>
      <c r="I1532" s="60"/>
    </row>
    <row r="1533" spans="1:9">
      <c r="A1533" s="5"/>
      <c r="B1533" s="5">
        <v>3</v>
      </c>
      <c r="C1533" s="5" t="s">
        <v>11</v>
      </c>
      <c r="D1533" s="5" t="s">
        <v>12</v>
      </c>
      <c r="E1533" s="6">
        <v>818654000</v>
      </c>
      <c r="F1533" s="20"/>
      <c r="G1533" s="20"/>
      <c r="H1533" s="6">
        <f t="shared" si="48"/>
        <v>818654000</v>
      </c>
      <c r="I1533" s="60"/>
    </row>
    <row r="1534" spans="1:9">
      <c r="A1534" s="5"/>
      <c r="B1534" s="5" t="s">
        <v>11</v>
      </c>
      <c r="C1534" s="5"/>
      <c r="D1534" s="5" t="s">
        <v>9</v>
      </c>
      <c r="E1534" s="6">
        <v>16373080</v>
      </c>
      <c r="F1534" s="20"/>
      <c r="G1534" s="20"/>
      <c r="H1534" s="6">
        <f t="shared" si="48"/>
        <v>16373080</v>
      </c>
      <c r="I1534" s="60"/>
    </row>
    <row r="1535" spans="1:9">
      <c r="A1535" s="5"/>
      <c r="B1535" s="5" t="s">
        <v>11</v>
      </c>
      <c r="C1535" s="5"/>
      <c r="D1535" s="5" t="s">
        <v>10</v>
      </c>
      <c r="E1535" s="6">
        <v>136411090</v>
      </c>
      <c r="F1535" s="20"/>
      <c r="G1535" s="20"/>
      <c r="H1535" s="6">
        <f t="shared" si="48"/>
        <v>136411090</v>
      </c>
      <c r="I1535" s="60"/>
    </row>
    <row r="1536" spans="1:9">
      <c r="A1536" s="5"/>
      <c r="B1536" s="5">
        <v>4</v>
      </c>
      <c r="C1536" s="5" t="s">
        <v>13</v>
      </c>
      <c r="D1536" s="5" t="s">
        <v>14</v>
      </c>
      <c r="E1536" s="6">
        <v>307730000</v>
      </c>
      <c r="F1536" s="20"/>
      <c r="G1536" s="20"/>
      <c r="H1536" s="6">
        <f t="shared" si="48"/>
        <v>307730000</v>
      </c>
      <c r="I1536" s="60"/>
    </row>
    <row r="1537" spans="1:9">
      <c r="A1537" s="5"/>
      <c r="B1537" s="5" t="s">
        <v>13</v>
      </c>
      <c r="C1537" s="5"/>
      <c r="D1537" s="5" t="s">
        <v>9</v>
      </c>
      <c r="E1537" s="6">
        <v>19848000</v>
      </c>
      <c r="F1537" s="20"/>
      <c r="G1537" s="20"/>
      <c r="H1537" s="6">
        <f t="shared" si="48"/>
        <v>19848000</v>
      </c>
      <c r="I1537" s="60"/>
    </row>
    <row r="1538" spans="1:9">
      <c r="A1538" s="5"/>
      <c r="B1538" s="5" t="s">
        <v>13</v>
      </c>
      <c r="C1538" s="5"/>
      <c r="D1538" s="5" t="s">
        <v>10</v>
      </c>
      <c r="E1538" s="6">
        <v>19848000</v>
      </c>
      <c r="F1538" s="20"/>
      <c r="G1538" s="20"/>
      <c r="H1538" s="6">
        <f t="shared" si="48"/>
        <v>19848000</v>
      </c>
      <c r="I1538" s="60"/>
    </row>
    <row r="1539" spans="1:9">
      <c r="A1539" s="5"/>
      <c r="B1539" s="5">
        <v>5</v>
      </c>
      <c r="C1539" s="5" t="s">
        <v>15</v>
      </c>
      <c r="D1539" s="5" t="s">
        <v>16</v>
      </c>
      <c r="E1539" s="6">
        <v>66500</v>
      </c>
      <c r="F1539" s="20"/>
      <c r="G1539" s="20"/>
      <c r="H1539" s="6">
        <f t="shared" si="48"/>
        <v>66500</v>
      </c>
      <c r="I1539" s="60"/>
    </row>
    <row r="1540" spans="1:9">
      <c r="A1540" s="5"/>
      <c r="B1540" s="5" t="s">
        <v>15</v>
      </c>
      <c r="C1540" s="5"/>
      <c r="D1540" s="5" t="s">
        <v>9</v>
      </c>
      <c r="E1540" s="6">
        <v>0</v>
      </c>
      <c r="F1540" s="20"/>
      <c r="G1540" s="20"/>
      <c r="H1540" s="6">
        <f t="shared" si="48"/>
        <v>0</v>
      </c>
      <c r="I1540" s="60"/>
    </row>
    <row r="1541" spans="1:9">
      <c r="A1541" s="5"/>
      <c r="B1541" s="5" t="s">
        <v>15</v>
      </c>
      <c r="C1541" s="5"/>
      <c r="D1541" s="5" t="s">
        <v>10</v>
      </c>
      <c r="E1541" s="6">
        <v>0</v>
      </c>
      <c r="F1541" s="20"/>
      <c r="G1541" s="20"/>
      <c r="H1541" s="6">
        <f t="shared" si="48"/>
        <v>0</v>
      </c>
      <c r="I1541" s="60"/>
    </row>
    <row r="1542" spans="1:9">
      <c r="A1542" s="5"/>
      <c r="B1542" s="5">
        <v>6</v>
      </c>
      <c r="C1542" s="5" t="s">
        <v>18</v>
      </c>
      <c r="D1542" s="5" t="s">
        <v>19</v>
      </c>
      <c r="E1542" s="6">
        <v>0</v>
      </c>
      <c r="F1542" s="20"/>
      <c r="G1542" s="20"/>
      <c r="H1542" s="6">
        <f t="shared" si="48"/>
        <v>0</v>
      </c>
      <c r="I1542" s="60"/>
    </row>
    <row r="1543" spans="1:9">
      <c r="A1543" s="5"/>
      <c r="B1543" s="5" t="s">
        <v>18</v>
      </c>
      <c r="C1543" s="5"/>
      <c r="D1543" s="5" t="s">
        <v>9</v>
      </c>
      <c r="E1543" s="6">
        <v>0</v>
      </c>
      <c r="F1543" s="20"/>
      <c r="G1543" s="20"/>
      <c r="H1543" s="6">
        <f t="shared" si="48"/>
        <v>0</v>
      </c>
      <c r="I1543" s="60"/>
    </row>
    <row r="1544" spans="1:9">
      <c r="A1544" s="5"/>
      <c r="B1544" s="5" t="s">
        <v>18</v>
      </c>
      <c r="C1544" s="5"/>
      <c r="D1544" s="5" t="s">
        <v>10</v>
      </c>
      <c r="E1544" s="6">
        <v>0</v>
      </c>
      <c r="F1544" s="20"/>
      <c r="G1544" s="20"/>
      <c r="H1544" s="6">
        <f t="shared" si="48"/>
        <v>0</v>
      </c>
      <c r="I1544" s="60"/>
    </row>
    <row r="1545" spans="1:9">
      <c r="A1545" s="5">
        <v>1</v>
      </c>
      <c r="B1545" s="5" t="s">
        <v>20</v>
      </c>
      <c r="C1545" s="5"/>
      <c r="D1545" s="5" t="s">
        <v>21</v>
      </c>
      <c r="E1545" s="6">
        <f>E1529+E1530+E1533+E1536+E1539+E1542</f>
        <v>10253750500</v>
      </c>
      <c r="F1545" s="20"/>
      <c r="G1545" s="20"/>
      <c r="H1545" s="6">
        <f>H1529+H1530+H1533+H1536+H1539+H1542</f>
        <v>10253750500</v>
      </c>
      <c r="I1545" s="60"/>
    </row>
    <row r="1546" spans="1:9">
      <c r="A1546" s="5">
        <v>1</v>
      </c>
      <c r="B1546" s="5" t="s">
        <v>20</v>
      </c>
      <c r="C1546" s="5"/>
      <c r="D1546" s="5" t="s">
        <v>22</v>
      </c>
      <c r="E1546" s="6">
        <f>E1532+E1535+E1538+E1541+E1544</f>
        <v>284982197.14999998</v>
      </c>
      <c r="F1546" s="20"/>
      <c r="G1546" s="20"/>
      <c r="H1546" s="6">
        <f>H1532+H1535+H1538+H1541+H1544</f>
        <v>284982197.14999998</v>
      </c>
      <c r="I1546" s="60"/>
    </row>
    <row r="1547" spans="1:9">
      <c r="A1547" s="5">
        <v>1</v>
      </c>
      <c r="B1547" s="5" t="s">
        <v>20</v>
      </c>
      <c r="C1547" s="5"/>
      <c r="D1547" s="5" t="s">
        <v>23</v>
      </c>
      <c r="E1547" s="6">
        <f>E1545-E1546</f>
        <v>9968768302.8500004</v>
      </c>
      <c r="F1547" s="20"/>
      <c r="G1547" s="20"/>
      <c r="H1547" s="6">
        <f>H1545-H1546</f>
        <v>9968768302.8500004</v>
      </c>
      <c r="I1547" s="60"/>
    </row>
    <row r="1548" spans="1:9">
      <c r="A1548" s="5"/>
      <c r="B1548" s="5">
        <v>7</v>
      </c>
      <c r="C1548" s="5"/>
      <c r="D1548" s="5" t="s">
        <v>24</v>
      </c>
      <c r="E1548" s="6"/>
      <c r="F1548" s="20"/>
      <c r="G1548" s="20"/>
      <c r="H1548" s="6"/>
      <c r="I1548" s="60"/>
    </row>
    <row r="1549" spans="1:9">
      <c r="A1549" s="5"/>
      <c r="B1549" s="5" t="s">
        <v>25</v>
      </c>
      <c r="C1549" s="5"/>
      <c r="D1549" s="5" t="s">
        <v>26</v>
      </c>
      <c r="E1549" s="6">
        <v>0</v>
      </c>
      <c r="F1549" s="20"/>
      <c r="G1549" s="20"/>
      <c r="H1549" s="6">
        <v>0</v>
      </c>
      <c r="I1549" s="60"/>
    </row>
    <row r="1550" spans="1:9">
      <c r="A1550" s="5"/>
      <c r="B1550" s="5" t="s">
        <v>25</v>
      </c>
      <c r="C1550" s="5"/>
      <c r="D1550" s="5" t="s">
        <v>17</v>
      </c>
      <c r="E1550" s="6">
        <v>0</v>
      </c>
      <c r="F1550" s="20"/>
      <c r="G1550" s="20"/>
      <c r="H1550" s="6">
        <v>0</v>
      </c>
      <c r="I1550" s="60"/>
    </row>
    <row r="1551" spans="1:9">
      <c r="A1551" s="5"/>
      <c r="B1551" s="5" t="s">
        <v>25</v>
      </c>
      <c r="C1551" s="5"/>
      <c r="D1551" s="5" t="s">
        <v>10</v>
      </c>
      <c r="E1551" s="6">
        <v>0</v>
      </c>
      <c r="F1551" s="20"/>
      <c r="G1551" s="20"/>
      <c r="H1551" s="6">
        <v>0</v>
      </c>
      <c r="I1551" s="60"/>
    </row>
    <row r="1552" spans="1:9">
      <c r="A1552" s="5"/>
      <c r="B1552" s="5" t="s">
        <v>27</v>
      </c>
      <c r="C1552" s="5"/>
      <c r="D1552" s="5" t="s">
        <v>28</v>
      </c>
      <c r="E1552" s="6">
        <v>0</v>
      </c>
      <c r="F1552" s="20"/>
      <c r="G1552" s="20"/>
      <c r="H1552" s="6">
        <v>0</v>
      </c>
      <c r="I1552" s="60"/>
    </row>
    <row r="1553" spans="1:9">
      <c r="A1553" s="5"/>
      <c r="B1553" s="5" t="s">
        <v>27</v>
      </c>
      <c r="C1553" s="5"/>
      <c r="D1553" s="5" t="s">
        <v>17</v>
      </c>
      <c r="E1553" s="6">
        <v>0</v>
      </c>
      <c r="F1553" s="20"/>
      <c r="G1553" s="20"/>
      <c r="H1553" s="6">
        <v>0</v>
      </c>
      <c r="I1553" s="60"/>
    </row>
    <row r="1554" spans="1:9">
      <c r="A1554" s="5"/>
      <c r="B1554" s="5" t="s">
        <v>27</v>
      </c>
      <c r="C1554" s="5"/>
      <c r="D1554" s="5" t="s">
        <v>10</v>
      </c>
      <c r="E1554" s="6">
        <v>0</v>
      </c>
      <c r="F1554" s="20"/>
      <c r="G1554" s="20"/>
      <c r="H1554" s="6">
        <v>0</v>
      </c>
      <c r="I1554" s="60"/>
    </row>
    <row r="1555" spans="1:9">
      <c r="A1555" s="5"/>
      <c r="B1555" s="5" t="s">
        <v>29</v>
      </c>
      <c r="C1555" s="5"/>
      <c r="D1555" s="5" t="s">
        <v>30</v>
      </c>
      <c r="E1555" s="6">
        <v>3785000</v>
      </c>
      <c r="F1555" s="20"/>
      <c r="G1555" s="20"/>
      <c r="H1555" s="6">
        <v>3785000</v>
      </c>
      <c r="I1555" s="60"/>
    </row>
    <row r="1556" spans="1:9">
      <c r="A1556" s="5"/>
      <c r="B1556" s="5" t="s">
        <v>29</v>
      </c>
      <c r="C1556" s="5"/>
      <c r="D1556" s="5" t="s">
        <v>9</v>
      </c>
      <c r="E1556" s="6">
        <v>0</v>
      </c>
      <c r="F1556" s="20"/>
      <c r="G1556" s="20"/>
      <c r="H1556" s="6">
        <v>0</v>
      </c>
      <c r="I1556" s="60"/>
    </row>
    <row r="1557" spans="1:9">
      <c r="A1557" s="5"/>
      <c r="B1557" s="5" t="s">
        <v>29</v>
      </c>
      <c r="C1557" s="5"/>
      <c r="D1557" s="5" t="s">
        <v>10</v>
      </c>
      <c r="E1557" s="6">
        <v>3785000</v>
      </c>
      <c r="F1557" s="20"/>
      <c r="G1557" s="20"/>
      <c r="H1557" s="6">
        <v>3785000</v>
      </c>
      <c r="I1557" s="60"/>
    </row>
    <row r="1558" spans="1:9">
      <c r="A1558" s="5"/>
      <c r="B1558" s="5" t="s">
        <v>31</v>
      </c>
      <c r="C1558" s="5"/>
      <c r="D1558" s="5" t="s">
        <v>32</v>
      </c>
      <c r="E1558" s="6">
        <v>0</v>
      </c>
      <c r="F1558" s="20"/>
      <c r="G1558" s="20"/>
      <c r="H1558" s="6">
        <v>0</v>
      </c>
      <c r="I1558" s="60"/>
    </row>
    <row r="1559" spans="1:9">
      <c r="A1559" s="5"/>
      <c r="B1559" s="5" t="s">
        <v>31</v>
      </c>
      <c r="C1559" s="5"/>
      <c r="D1559" s="5" t="s">
        <v>17</v>
      </c>
      <c r="E1559" s="6">
        <v>0</v>
      </c>
      <c r="F1559" s="20"/>
      <c r="G1559" s="20"/>
      <c r="H1559" s="6">
        <v>0</v>
      </c>
      <c r="I1559" s="60"/>
    </row>
    <row r="1560" spans="1:9">
      <c r="A1560" s="5"/>
      <c r="B1560" s="5" t="s">
        <v>31</v>
      </c>
      <c r="C1560" s="5"/>
      <c r="D1560" s="5" t="s">
        <v>10</v>
      </c>
      <c r="E1560" s="6">
        <v>0</v>
      </c>
      <c r="F1560" s="20"/>
      <c r="G1560" s="20"/>
      <c r="H1560" s="6">
        <v>0</v>
      </c>
      <c r="I1560" s="60"/>
    </row>
    <row r="1561" spans="1:9">
      <c r="A1561" s="5">
        <v>2</v>
      </c>
      <c r="B1561" s="5" t="s">
        <v>20</v>
      </c>
      <c r="C1561" s="5"/>
      <c r="D1561" s="5" t="s">
        <v>33</v>
      </c>
      <c r="E1561" s="6">
        <f>E1549+E1552+E1555+E1558</f>
        <v>3785000</v>
      </c>
      <c r="F1561" s="20"/>
      <c r="G1561" s="20"/>
      <c r="H1561" s="6">
        <f>H1549+H1552+H1555+H1558</f>
        <v>3785000</v>
      </c>
      <c r="I1561" s="60"/>
    </row>
    <row r="1562" spans="1:9">
      <c r="A1562" s="5">
        <v>2</v>
      </c>
      <c r="B1562" s="5" t="s">
        <v>20</v>
      </c>
      <c r="C1562" s="5"/>
      <c r="D1562" s="5" t="s">
        <v>132</v>
      </c>
      <c r="E1562" s="6">
        <f>E1551+E1554+E1557+E1560</f>
        <v>3785000</v>
      </c>
      <c r="F1562" s="20"/>
      <c r="G1562" s="20"/>
      <c r="H1562" s="6">
        <f>H1551+H1554+H1557+H1560</f>
        <v>3785000</v>
      </c>
      <c r="I1562" s="60"/>
    </row>
    <row r="1563" spans="1:9">
      <c r="A1563" s="5">
        <v>2</v>
      </c>
      <c r="B1563" s="5" t="s">
        <v>20</v>
      </c>
      <c r="C1563" s="5"/>
      <c r="D1563" s="5" t="s">
        <v>34</v>
      </c>
      <c r="E1563" s="6">
        <f>E1561-E1562</f>
        <v>0</v>
      </c>
      <c r="F1563" s="20"/>
      <c r="G1563" s="20"/>
      <c r="H1563" s="6">
        <f>H1561-H1562</f>
        <v>0</v>
      </c>
      <c r="I1563" s="60"/>
    </row>
    <row r="1564" spans="1:9">
      <c r="A1564" s="5"/>
      <c r="B1564" s="5"/>
      <c r="C1564" s="5"/>
      <c r="D1564" s="5"/>
      <c r="E1564" s="6"/>
      <c r="F1564" s="20"/>
      <c r="G1564" s="20"/>
      <c r="H1564" s="6"/>
      <c r="I1564" s="60"/>
    </row>
    <row r="1565" spans="1:9">
      <c r="A1565" s="5">
        <v>42</v>
      </c>
      <c r="B1565" s="5" t="s">
        <v>105</v>
      </c>
      <c r="C1565" s="5"/>
      <c r="D1565" s="5"/>
      <c r="E1565" s="6"/>
      <c r="F1565" s="20"/>
      <c r="G1565" s="20"/>
      <c r="H1565" s="6"/>
      <c r="I1565" s="60"/>
    </row>
    <row r="1566" spans="1:9">
      <c r="A1566" s="5"/>
      <c r="B1566" s="5">
        <v>1</v>
      </c>
      <c r="C1566" s="5" t="s">
        <v>5</v>
      </c>
      <c r="D1566" s="5" t="s">
        <v>6</v>
      </c>
      <c r="E1566" s="6">
        <v>2488961160</v>
      </c>
      <c r="F1566" s="20"/>
      <c r="G1566" s="20"/>
      <c r="H1566" s="6">
        <f>E1566+F1566-G1566</f>
        <v>2488961160</v>
      </c>
      <c r="I1566" s="60"/>
    </row>
    <row r="1567" spans="1:9">
      <c r="A1567" s="5"/>
      <c r="B1567" s="5">
        <v>2</v>
      </c>
      <c r="C1567" s="5" t="s">
        <v>7</v>
      </c>
      <c r="D1567" s="5" t="s">
        <v>8</v>
      </c>
      <c r="E1567" s="6">
        <v>199062000</v>
      </c>
      <c r="F1567" s="20"/>
      <c r="G1567" s="20"/>
      <c r="H1567" s="6">
        <f t="shared" ref="H1567:H1581" si="49">E1567+F1567-G1567</f>
        <v>199062000</v>
      </c>
      <c r="I1567" s="60"/>
    </row>
    <row r="1568" spans="1:9">
      <c r="A1568" s="5"/>
      <c r="B1568" s="5" t="s">
        <v>7</v>
      </c>
      <c r="C1568" s="5"/>
      <c r="D1568" s="5" t="s">
        <v>9</v>
      </c>
      <c r="E1568" s="6">
        <v>28216142.859999999</v>
      </c>
      <c r="F1568" s="20"/>
      <c r="G1568" s="20"/>
      <c r="H1568" s="6">
        <f t="shared" si="49"/>
        <v>28216142.859999999</v>
      </c>
      <c r="I1568" s="60"/>
    </row>
    <row r="1569" spans="1:9">
      <c r="A1569" s="5"/>
      <c r="B1569" s="5" t="s">
        <v>7</v>
      </c>
      <c r="C1569" s="5"/>
      <c r="D1569" s="5" t="s">
        <v>10</v>
      </c>
      <c r="E1569" s="6">
        <v>124989857.15000001</v>
      </c>
      <c r="F1569" s="20"/>
      <c r="G1569" s="20"/>
      <c r="H1569" s="6">
        <f t="shared" si="49"/>
        <v>124989857.15000001</v>
      </c>
      <c r="I1569" s="60"/>
    </row>
    <row r="1570" spans="1:9">
      <c r="A1570" s="5"/>
      <c r="B1570" s="5">
        <v>3</v>
      </c>
      <c r="C1570" s="5" t="s">
        <v>11</v>
      </c>
      <c r="D1570" s="5" t="s">
        <v>12</v>
      </c>
      <c r="E1570" s="6">
        <v>210756000</v>
      </c>
      <c r="F1570" s="20"/>
      <c r="G1570" s="20"/>
      <c r="H1570" s="6">
        <f t="shared" si="49"/>
        <v>210756000</v>
      </c>
      <c r="I1570" s="60"/>
    </row>
    <row r="1571" spans="1:9">
      <c r="A1571" s="5"/>
      <c r="B1571" s="5" t="s">
        <v>11</v>
      </c>
      <c r="C1571" s="5"/>
      <c r="D1571" s="5" t="s">
        <v>9</v>
      </c>
      <c r="E1571" s="6">
        <v>4126884.71</v>
      </c>
      <c r="F1571" s="20"/>
      <c r="G1571" s="20"/>
      <c r="H1571" s="6">
        <f t="shared" si="49"/>
        <v>4126884.71</v>
      </c>
      <c r="I1571" s="60"/>
    </row>
    <row r="1572" spans="1:9">
      <c r="A1572" s="5"/>
      <c r="B1572" s="5" t="s">
        <v>11</v>
      </c>
      <c r="C1572" s="5"/>
      <c r="D1572" s="5" t="s">
        <v>10</v>
      </c>
      <c r="E1572" s="6">
        <v>67292131.769999996</v>
      </c>
      <c r="F1572" s="20"/>
      <c r="G1572" s="20"/>
      <c r="H1572" s="6">
        <f t="shared" si="49"/>
        <v>67292131.769999996</v>
      </c>
      <c r="I1572" s="60"/>
    </row>
    <row r="1573" spans="1:9">
      <c r="A1573" s="5"/>
      <c r="B1573" s="5">
        <v>4</v>
      </c>
      <c r="C1573" s="5" t="s">
        <v>13</v>
      </c>
      <c r="D1573" s="5" t="s">
        <v>14</v>
      </c>
      <c r="E1573" s="6">
        <v>0</v>
      </c>
      <c r="F1573" s="20"/>
      <c r="G1573" s="20"/>
      <c r="H1573" s="6">
        <f t="shared" si="49"/>
        <v>0</v>
      </c>
      <c r="I1573" s="60"/>
    </row>
    <row r="1574" spans="1:9">
      <c r="A1574" s="5"/>
      <c r="B1574" s="5" t="s">
        <v>13</v>
      </c>
      <c r="C1574" s="5"/>
      <c r="D1574" s="5" t="s">
        <v>9</v>
      </c>
      <c r="E1574" s="6">
        <v>0</v>
      </c>
      <c r="F1574" s="20"/>
      <c r="G1574" s="20"/>
      <c r="H1574" s="6">
        <f t="shared" si="49"/>
        <v>0</v>
      </c>
      <c r="I1574" s="60"/>
    </row>
    <row r="1575" spans="1:9">
      <c r="A1575" s="5"/>
      <c r="B1575" s="5" t="s">
        <v>13</v>
      </c>
      <c r="C1575" s="5"/>
      <c r="D1575" s="5" t="s">
        <v>10</v>
      </c>
      <c r="E1575" s="6">
        <v>0</v>
      </c>
      <c r="F1575" s="20"/>
      <c r="G1575" s="20"/>
      <c r="H1575" s="6">
        <f t="shared" si="49"/>
        <v>0</v>
      </c>
      <c r="I1575" s="60"/>
    </row>
    <row r="1576" spans="1:9">
      <c r="A1576" s="5"/>
      <c r="B1576" s="5">
        <v>5</v>
      </c>
      <c r="C1576" s="5" t="s">
        <v>15</v>
      </c>
      <c r="D1576" s="5" t="s">
        <v>16</v>
      </c>
      <c r="E1576" s="6">
        <v>4426500</v>
      </c>
      <c r="F1576" s="20"/>
      <c r="G1576" s="20"/>
      <c r="H1576" s="6">
        <f t="shared" si="49"/>
        <v>4426500</v>
      </c>
      <c r="I1576" s="60"/>
    </row>
    <row r="1577" spans="1:9">
      <c r="A1577" s="5"/>
      <c r="B1577" s="5" t="s">
        <v>15</v>
      </c>
      <c r="C1577" s="5"/>
      <c r="D1577" s="5" t="s">
        <v>9</v>
      </c>
      <c r="E1577" s="6">
        <v>0</v>
      </c>
      <c r="F1577" s="20"/>
      <c r="G1577" s="20"/>
      <c r="H1577" s="6">
        <f t="shared" si="49"/>
        <v>0</v>
      </c>
      <c r="I1577" s="60"/>
    </row>
    <row r="1578" spans="1:9">
      <c r="A1578" s="5"/>
      <c r="B1578" s="5" t="s">
        <v>15</v>
      </c>
      <c r="C1578" s="5"/>
      <c r="D1578" s="5" t="s">
        <v>10</v>
      </c>
      <c r="E1578" s="6">
        <v>250000</v>
      </c>
      <c r="F1578" s="20"/>
      <c r="G1578" s="20"/>
      <c r="H1578" s="6">
        <f t="shared" si="49"/>
        <v>250000</v>
      </c>
      <c r="I1578" s="60"/>
    </row>
    <row r="1579" spans="1:9">
      <c r="A1579" s="5"/>
      <c r="B1579" s="5">
        <v>6</v>
      </c>
      <c r="C1579" s="5" t="s">
        <v>18</v>
      </c>
      <c r="D1579" s="5" t="s">
        <v>19</v>
      </c>
      <c r="E1579" s="6">
        <v>0</v>
      </c>
      <c r="F1579" s="20"/>
      <c r="G1579" s="20"/>
      <c r="H1579" s="6">
        <f t="shared" si="49"/>
        <v>0</v>
      </c>
      <c r="I1579" s="60"/>
    </row>
    <row r="1580" spans="1:9">
      <c r="A1580" s="5"/>
      <c r="B1580" s="5" t="s">
        <v>18</v>
      </c>
      <c r="C1580" s="5"/>
      <c r="D1580" s="5" t="s">
        <v>9</v>
      </c>
      <c r="E1580" s="6">
        <v>0</v>
      </c>
      <c r="F1580" s="20"/>
      <c r="G1580" s="20"/>
      <c r="H1580" s="6">
        <f t="shared" si="49"/>
        <v>0</v>
      </c>
      <c r="I1580" s="60"/>
    </row>
    <row r="1581" spans="1:9">
      <c r="A1581" s="5"/>
      <c r="B1581" s="5" t="s">
        <v>18</v>
      </c>
      <c r="C1581" s="5"/>
      <c r="D1581" s="5" t="s">
        <v>10</v>
      </c>
      <c r="E1581" s="6">
        <v>0</v>
      </c>
      <c r="F1581" s="20"/>
      <c r="G1581" s="20"/>
      <c r="H1581" s="6">
        <f t="shared" si="49"/>
        <v>0</v>
      </c>
      <c r="I1581" s="60"/>
    </row>
    <row r="1582" spans="1:9">
      <c r="A1582" s="5">
        <v>1</v>
      </c>
      <c r="B1582" s="5" t="s">
        <v>20</v>
      </c>
      <c r="C1582" s="5"/>
      <c r="D1582" s="5" t="s">
        <v>21</v>
      </c>
      <c r="E1582" s="6">
        <f>E1566+E1567+E1570+E1573+E1576+E1579</f>
        <v>2903205660</v>
      </c>
      <c r="F1582" s="20"/>
      <c r="G1582" s="20"/>
      <c r="H1582" s="6">
        <f>H1566+H1567+H1570+H1573+H1576+H1579</f>
        <v>2903205660</v>
      </c>
      <c r="I1582" s="60"/>
    </row>
    <row r="1583" spans="1:9">
      <c r="A1583" s="5">
        <v>1</v>
      </c>
      <c r="B1583" s="5" t="s">
        <v>20</v>
      </c>
      <c r="C1583" s="5"/>
      <c r="D1583" s="5" t="s">
        <v>22</v>
      </c>
      <c r="E1583" s="6">
        <f>E1569+E1572+E1575+E1578+E1581</f>
        <v>192531988.92000002</v>
      </c>
      <c r="F1583" s="20"/>
      <c r="G1583" s="20"/>
      <c r="H1583" s="6">
        <f>H1569+H1572+H1575+H1578+H1581</f>
        <v>192531988.92000002</v>
      </c>
      <c r="I1583" s="60"/>
    </row>
    <row r="1584" spans="1:9">
      <c r="A1584" s="5">
        <v>1</v>
      </c>
      <c r="B1584" s="5" t="s">
        <v>20</v>
      </c>
      <c r="C1584" s="5"/>
      <c r="D1584" s="5" t="s">
        <v>23</v>
      </c>
      <c r="E1584" s="6">
        <f>E1582-E1583</f>
        <v>2710673671.0799999</v>
      </c>
      <c r="F1584" s="20"/>
      <c r="G1584" s="20"/>
      <c r="H1584" s="6">
        <f>H1582-H1583</f>
        <v>2710673671.0799999</v>
      </c>
      <c r="I1584" s="60"/>
    </row>
    <row r="1585" spans="1:9">
      <c r="A1585" s="5"/>
      <c r="B1585" s="5">
        <v>7</v>
      </c>
      <c r="C1585" s="5"/>
      <c r="D1585" s="5" t="s">
        <v>24</v>
      </c>
      <c r="E1585" s="6"/>
      <c r="F1585" s="20"/>
      <c r="G1585" s="20"/>
      <c r="H1585" s="6"/>
      <c r="I1585" s="60"/>
    </row>
    <row r="1586" spans="1:9">
      <c r="A1586" s="5"/>
      <c r="B1586" s="5" t="s">
        <v>25</v>
      </c>
      <c r="C1586" s="5"/>
      <c r="D1586" s="5" t="s">
        <v>26</v>
      </c>
      <c r="E1586" s="6">
        <v>0</v>
      </c>
      <c r="F1586" s="20"/>
      <c r="G1586" s="20"/>
      <c r="H1586" s="6">
        <v>0</v>
      </c>
      <c r="I1586" s="60"/>
    </row>
    <row r="1587" spans="1:9">
      <c r="A1587" s="5"/>
      <c r="B1587" s="5" t="s">
        <v>25</v>
      </c>
      <c r="C1587" s="5"/>
      <c r="D1587" s="5" t="s">
        <v>9</v>
      </c>
      <c r="E1587" s="6">
        <v>0</v>
      </c>
      <c r="F1587" s="20"/>
      <c r="G1587" s="20"/>
      <c r="H1587" s="6">
        <v>0</v>
      </c>
      <c r="I1587" s="60"/>
    </row>
    <row r="1588" spans="1:9">
      <c r="A1588" s="5"/>
      <c r="B1588" s="5" t="s">
        <v>25</v>
      </c>
      <c r="C1588" s="5"/>
      <c r="D1588" s="5" t="s">
        <v>10</v>
      </c>
      <c r="E1588" s="6">
        <v>0</v>
      </c>
      <c r="F1588" s="20"/>
      <c r="G1588" s="20"/>
      <c r="H1588" s="6">
        <v>0</v>
      </c>
      <c r="I1588" s="60"/>
    </row>
    <row r="1589" spans="1:9">
      <c r="A1589" s="5"/>
      <c r="B1589" s="5" t="s">
        <v>27</v>
      </c>
      <c r="C1589" s="5"/>
      <c r="D1589" s="5" t="s">
        <v>28</v>
      </c>
      <c r="E1589" s="6">
        <v>2000000</v>
      </c>
      <c r="F1589" s="20"/>
      <c r="G1589" s="20"/>
      <c r="H1589" s="6">
        <v>2000000</v>
      </c>
      <c r="I1589" s="60"/>
    </row>
    <row r="1590" spans="1:9">
      <c r="A1590" s="5"/>
      <c r="B1590" s="5" t="s">
        <v>27</v>
      </c>
      <c r="C1590" s="5"/>
      <c r="D1590" s="5" t="s">
        <v>9</v>
      </c>
      <c r="E1590" s="6">
        <v>0</v>
      </c>
      <c r="F1590" s="20"/>
      <c r="G1590" s="20"/>
      <c r="H1590" s="6">
        <v>0</v>
      </c>
      <c r="I1590" s="60"/>
    </row>
    <row r="1591" spans="1:9">
      <c r="A1591" s="5"/>
      <c r="B1591" s="5" t="s">
        <v>27</v>
      </c>
      <c r="C1591" s="5"/>
      <c r="D1591" s="5" t="s">
        <v>10</v>
      </c>
      <c r="E1591" s="6">
        <v>2000000</v>
      </c>
      <c r="F1591" s="20"/>
      <c r="G1591" s="20"/>
      <c r="H1591" s="6">
        <v>2000000</v>
      </c>
      <c r="I1591" s="60"/>
    </row>
    <row r="1592" spans="1:9">
      <c r="A1592" s="5"/>
      <c r="B1592" s="5" t="s">
        <v>29</v>
      </c>
      <c r="C1592" s="5"/>
      <c r="D1592" s="5" t="s">
        <v>30</v>
      </c>
      <c r="E1592" s="6">
        <v>12475000</v>
      </c>
      <c r="F1592" s="20"/>
      <c r="G1592" s="20"/>
      <c r="H1592" s="6">
        <v>12475000</v>
      </c>
      <c r="I1592" s="60"/>
    </row>
    <row r="1593" spans="1:9">
      <c r="A1593" s="5"/>
      <c r="B1593" s="5" t="s">
        <v>29</v>
      </c>
      <c r="C1593" s="5"/>
      <c r="D1593" s="5" t="s">
        <v>9</v>
      </c>
      <c r="E1593" s="6">
        <v>0</v>
      </c>
      <c r="F1593" s="20"/>
      <c r="G1593" s="20"/>
      <c r="H1593" s="6">
        <v>0</v>
      </c>
      <c r="I1593" s="60"/>
    </row>
    <row r="1594" spans="1:9">
      <c r="A1594" s="5"/>
      <c r="B1594" s="5" t="s">
        <v>29</v>
      </c>
      <c r="C1594" s="5"/>
      <c r="D1594" s="5" t="s">
        <v>10</v>
      </c>
      <c r="E1594" s="6">
        <v>12475000</v>
      </c>
      <c r="F1594" s="20"/>
      <c r="G1594" s="20"/>
      <c r="H1594" s="6">
        <v>12475000</v>
      </c>
      <c r="I1594" s="60"/>
    </row>
    <row r="1595" spans="1:9">
      <c r="A1595" s="5"/>
      <c r="B1595" s="5" t="s">
        <v>31</v>
      </c>
      <c r="C1595" s="5"/>
      <c r="D1595" s="5" t="s">
        <v>32</v>
      </c>
      <c r="E1595" s="6">
        <v>0</v>
      </c>
      <c r="F1595" s="20"/>
      <c r="G1595" s="20"/>
      <c r="H1595" s="6">
        <v>0</v>
      </c>
      <c r="I1595" s="60"/>
    </row>
    <row r="1596" spans="1:9">
      <c r="A1596" s="5"/>
      <c r="B1596" s="5" t="s">
        <v>31</v>
      </c>
      <c r="C1596" s="5"/>
      <c r="D1596" s="5" t="s">
        <v>9</v>
      </c>
      <c r="E1596" s="6">
        <v>0</v>
      </c>
      <c r="F1596" s="20"/>
      <c r="G1596" s="20"/>
      <c r="H1596" s="6">
        <v>0</v>
      </c>
      <c r="I1596" s="60"/>
    </row>
    <row r="1597" spans="1:9">
      <c r="A1597" s="5"/>
      <c r="B1597" s="5" t="s">
        <v>31</v>
      </c>
      <c r="C1597" s="5"/>
      <c r="D1597" s="5" t="s">
        <v>10</v>
      </c>
      <c r="E1597" s="6">
        <v>0</v>
      </c>
      <c r="F1597" s="20"/>
      <c r="G1597" s="20"/>
      <c r="H1597" s="6">
        <v>0</v>
      </c>
      <c r="I1597" s="60"/>
    </row>
    <row r="1598" spans="1:9">
      <c r="A1598" s="5">
        <v>2</v>
      </c>
      <c r="B1598" s="5" t="s">
        <v>20</v>
      </c>
      <c r="C1598" s="5"/>
      <c r="D1598" s="5" t="s">
        <v>33</v>
      </c>
      <c r="E1598" s="6">
        <f>E1586+E1589+E1592+E1595</f>
        <v>14475000</v>
      </c>
      <c r="F1598" s="20"/>
      <c r="G1598" s="20"/>
      <c r="H1598" s="6">
        <f>H1586+H1589+H1592+H1595</f>
        <v>14475000</v>
      </c>
      <c r="I1598" s="60"/>
    </row>
    <row r="1599" spans="1:9">
      <c r="A1599" s="5">
        <v>2</v>
      </c>
      <c r="B1599" s="5" t="s">
        <v>20</v>
      </c>
      <c r="C1599" s="5"/>
      <c r="D1599" s="5" t="s">
        <v>132</v>
      </c>
      <c r="E1599" s="6">
        <f>E1588+E1591+E1594+E1597</f>
        <v>14475000</v>
      </c>
      <c r="F1599" s="20"/>
      <c r="G1599" s="20"/>
      <c r="H1599" s="6">
        <f>H1588+H1591+H1594+H1597</f>
        <v>14475000</v>
      </c>
      <c r="I1599" s="60"/>
    </row>
    <row r="1600" spans="1:9">
      <c r="A1600" s="5">
        <v>2</v>
      </c>
      <c r="B1600" s="5" t="s">
        <v>20</v>
      </c>
      <c r="C1600" s="5"/>
      <c r="D1600" s="5" t="s">
        <v>34</v>
      </c>
      <c r="E1600" s="6">
        <f>E1598-E1599</f>
        <v>0</v>
      </c>
      <c r="F1600" s="20"/>
      <c r="G1600" s="20"/>
      <c r="H1600" s="6">
        <f>H1598-H1599</f>
        <v>0</v>
      </c>
      <c r="I1600" s="60"/>
    </row>
    <row r="1601" spans="1:9">
      <c r="A1601" s="5"/>
      <c r="B1601" s="5"/>
      <c r="C1601" s="5"/>
      <c r="D1601" s="5"/>
      <c r="E1601" s="6"/>
      <c r="F1601" s="20"/>
      <c r="G1601" s="20"/>
      <c r="H1601" s="6"/>
      <c r="I1601" s="60"/>
    </row>
    <row r="1602" spans="1:9">
      <c r="A1602" s="5">
        <v>43</v>
      </c>
      <c r="B1602" s="5" t="s">
        <v>106</v>
      </c>
      <c r="C1602" s="5"/>
      <c r="D1602" s="5"/>
      <c r="E1602" s="6"/>
      <c r="F1602" s="20"/>
      <c r="G1602" s="20"/>
      <c r="H1602" s="6"/>
      <c r="I1602" s="60"/>
    </row>
    <row r="1603" spans="1:9">
      <c r="A1603" s="5"/>
      <c r="B1603" s="5">
        <v>1</v>
      </c>
      <c r="C1603" s="5" t="s">
        <v>5</v>
      </c>
      <c r="D1603" s="5" t="s">
        <v>6</v>
      </c>
      <c r="E1603" s="6">
        <v>2674933797</v>
      </c>
      <c r="F1603" s="20"/>
      <c r="G1603" s="20"/>
      <c r="H1603" s="6">
        <f>E1603+F1603-G1603</f>
        <v>2674933797</v>
      </c>
      <c r="I1603" s="60"/>
    </row>
    <row r="1604" spans="1:9">
      <c r="A1604" s="5"/>
      <c r="B1604" s="5">
        <v>2</v>
      </c>
      <c r="C1604" s="5" t="s">
        <v>7</v>
      </c>
      <c r="D1604" s="5" t="s">
        <v>8</v>
      </c>
      <c r="E1604" s="6">
        <v>181462000</v>
      </c>
      <c r="F1604" s="20"/>
      <c r="G1604" s="20"/>
      <c r="H1604" s="6">
        <f t="shared" ref="H1604:H1618" si="50">E1604+F1604-G1604</f>
        <v>181462000</v>
      </c>
      <c r="I1604" s="60"/>
    </row>
    <row r="1605" spans="1:9">
      <c r="A1605" s="5"/>
      <c r="B1605" s="5" t="s">
        <v>7</v>
      </c>
      <c r="C1605" s="5"/>
      <c r="D1605" s="5" t="s">
        <v>9</v>
      </c>
      <c r="E1605" s="6">
        <v>26230142.859999999</v>
      </c>
      <c r="F1605" s="20"/>
      <c r="G1605" s="20"/>
      <c r="H1605" s="6">
        <f t="shared" si="50"/>
        <v>26230142.859999999</v>
      </c>
      <c r="I1605" s="60"/>
    </row>
    <row r="1606" spans="1:9">
      <c r="A1606" s="5"/>
      <c r="B1606" s="5" t="s">
        <v>7</v>
      </c>
      <c r="C1606" s="5"/>
      <c r="D1606" s="5" t="s">
        <v>10</v>
      </c>
      <c r="E1606" s="6">
        <v>130451357.15000001</v>
      </c>
      <c r="F1606" s="20"/>
      <c r="G1606" s="20"/>
      <c r="H1606" s="6">
        <f t="shared" si="50"/>
        <v>130451357.15000001</v>
      </c>
      <c r="I1606" s="60"/>
    </row>
    <row r="1607" spans="1:9">
      <c r="A1607" s="5"/>
      <c r="B1607" s="5">
        <v>3</v>
      </c>
      <c r="C1607" s="5" t="s">
        <v>11</v>
      </c>
      <c r="D1607" s="5" t="s">
        <v>12</v>
      </c>
      <c r="E1607" s="6">
        <v>591588900</v>
      </c>
      <c r="F1607" s="20"/>
      <c r="G1607" s="20"/>
      <c r="H1607" s="6">
        <f t="shared" si="50"/>
        <v>591588900</v>
      </c>
      <c r="I1607" s="60"/>
    </row>
    <row r="1608" spans="1:9">
      <c r="A1608" s="5"/>
      <c r="B1608" s="5" t="s">
        <v>11</v>
      </c>
      <c r="C1608" s="5"/>
      <c r="D1608" s="5" t="s">
        <v>9</v>
      </c>
      <c r="E1608" s="6">
        <v>11831778</v>
      </c>
      <c r="F1608" s="20"/>
      <c r="G1608" s="20"/>
      <c r="H1608" s="6">
        <f t="shared" si="50"/>
        <v>11831778</v>
      </c>
      <c r="I1608" s="60"/>
    </row>
    <row r="1609" spans="1:9">
      <c r="A1609" s="5"/>
      <c r="B1609" s="5" t="s">
        <v>11</v>
      </c>
      <c r="C1609" s="5"/>
      <c r="D1609" s="5" t="s">
        <v>10</v>
      </c>
      <c r="E1609" s="6">
        <v>296032016</v>
      </c>
      <c r="F1609" s="20"/>
      <c r="G1609" s="20"/>
      <c r="H1609" s="6">
        <f t="shared" si="50"/>
        <v>296032016</v>
      </c>
      <c r="I1609" s="60"/>
    </row>
    <row r="1610" spans="1:9">
      <c r="A1610" s="5"/>
      <c r="B1610" s="5">
        <v>4</v>
      </c>
      <c r="C1610" s="5" t="s">
        <v>13</v>
      </c>
      <c r="D1610" s="5" t="s">
        <v>14</v>
      </c>
      <c r="E1610" s="6">
        <v>2403000</v>
      </c>
      <c r="F1610" s="20"/>
      <c r="G1610" s="20"/>
      <c r="H1610" s="6">
        <f t="shared" si="50"/>
        <v>2403000</v>
      </c>
      <c r="I1610" s="60"/>
    </row>
    <row r="1611" spans="1:9">
      <c r="A1611" s="5"/>
      <c r="B1611" s="5" t="s">
        <v>13</v>
      </c>
      <c r="C1611" s="5"/>
      <c r="D1611" s="5" t="s">
        <v>9</v>
      </c>
      <c r="E1611" s="6">
        <v>108066.67</v>
      </c>
      <c r="F1611" s="20"/>
      <c r="G1611" s="20"/>
      <c r="H1611" s="6">
        <f t="shared" si="50"/>
        <v>108066.67</v>
      </c>
      <c r="I1611" s="60"/>
    </row>
    <row r="1612" spans="1:9">
      <c r="A1612" s="5"/>
      <c r="B1612" s="5" t="s">
        <v>13</v>
      </c>
      <c r="C1612" s="5"/>
      <c r="D1612" s="5" t="s">
        <v>10</v>
      </c>
      <c r="E1612" s="6">
        <v>1299083.3400000001</v>
      </c>
      <c r="F1612" s="20"/>
      <c r="G1612" s="20"/>
      <c r="H1612" s="6">
        <f t="shared" si="50"/>
        <v>1299083.3400000001</v>
      </c>
      <c r="I1612" s="60"/>
    </row>
    <row r="1613" spans="1:9">
      <c r="A1613" s="5"/>
      <c r="B1613" s="5">
        <v>5</v>
      </c>
      <c r="C1613" s="5" t="s">
        <v>15</v>
      </c>
      <c r="D1613" s="5" t="s">
        <v>16</v>
      </c>
      <c r="E1613" s="6">
        <v>316500</v>
      </c>
      <c r="F1613" s="20"/>
      <c r="G1613" s="20"/>
      <c r="H1613" s="6">
        <f t="shared" si="50"/>
        <v>316500</v>
      </c>
      <c r="I1613" s="60"/>
    </row>
    <row r="1614" spans="1:9">
      <c r="A1614" s="5"/>
      <c r="B1614" s="5" t="s">
        <v>15</v>
      </c>
      <c r="C1614" s="5"/>
      <c r="D1614" s="5" t="s">
        <v>9</v>
      </c>
      <c r="E1614" s="6">
        <v>0</v>
      </c>
      <c r="F1614" s="20"/>
      <c r="G1614" s="20"/>
      <c r="H1614" s="6">
        <f t="shared" si="50"/>
        <v>0</v>
      </c>
      <c r="I1614" s="60"/>
    </row>
    <row r="1615" spans="1:9">
      <c r="A1615" s="5"/>
      <c r="B1615" s="5" t="s">
        <v>15</v>
      </c>
      <c r="C1615" s="5"/>
      <c r="D1615" s="5" t="s">
        <v>10</v>
      </c>
      <c r="E1615" s="6">
        <v>0</v>
      </c>
      <c r="F1615" s="20"/>
      <c r="G1615" s="20"/>
      <c r="H1615" s="6">
        <f t="shared" si="50"/>
        <v>0</v>
      </c>
      <c r="I1615" s="60"/>
    </row>
    <row r="1616" spans="1:9">
      <c r="A1616" s="5"/>
      <c r="B1616" s="5">
        <v>6</v>
      </c>
      <c r="C1616" s="5" t="s">
        <v>18</v>
      </c>
      <c r="D1616" s="5" t="s">
        <v>19</v>
      </c>
      <c r="E1616" s="6">
        <v>0</v>
      </c>
      <c r="F1616" s="20"/>
      <c r="G1616" s="20"/>
      <c r="H1616" s="6">
        <f t="shared" si="50"/>
        <v>0</v>
      </c>
      <c r="I1616" s="60"/>
    </row>
    <row r="1617" spans="1:9">
      <c r="A1617" s="5"/>
      <c r="B1617" s="5" t="s">
        <v>18</v>
      </c>
      <c r="C1617" s="5"/>
      <c r="D1617" s="5" t="s">
        <v>9</v>
      </c>
      <c r="E1617" s="6">
        <v>0</v>
      </c>
      <c r="F1617" s="20"/>
      <c r="G1617" s="20"/>
      <c r="H1617" s="6">
        <f t="shared" si="50"/>
        <v>0</v>
      </c>
      <c r="I1617" s="60"/>
    </row>
    <row r="1618" spans="1:9">
      <c r="A1618" s="5"/>
      <c r="B1618" s="5" t="s">
        <v>18</v>
      </c>
      <c r="C1618" s="5"/>
      <c r="D1618" s="5" t="s">
        <v>10</v>
      </c>
      <c r="E1618" s="6">
        <v>0</v>
      </c>
      <c r="F1618" s="20"/>
      <c r="G1618" s="20"/>
      <c r="H1618" s="6">
        <f t="shared" si="50"/>
        <v>0</v>
      </c>
      <c r="I1618" s="60"/>
    </row>
    <row r="1619" spans="1:9">
      <c r="A1619" s="5">
        <v>1</v>
      </c>
      <c r="B1619" s="5" t="s">
        <v>20</v>
      </c>
      <c r="C1619" s="5"/>
      <c r="D1619" s="5" t="s">
        <v>21</v>
      </c>
      <c r="E1619" s="6">
        <f>E1603+E1604+E1607+E1610+E1613+E1616</f>
        <v>3450704197</v>
      </c>
      <c r="F1619" s="20"/>
      <c r="G1619" s="20"/>
      <c r="H1619" s="6">
        <f>H1603+H1604+H1607+H1610+H1613+H1616</f>
        <v>3450704197</v>
      </c>
      <c r="I1619" s="60"/>
    </row>
    <row r="1620" spans="1:9">
      <c r="A1620" s="5">
        <v>1</v>
      </c>
      <c r="B1620" s="5" t="s">
        <v>20</v>
      </c>
      <c r="C1620" s="5"/>
      <c r="D1620" s="5" t="s">
        <v>22</v>
      </c>
      <c r="E1620" s="6">
        <f>E1606+E1609+E1612+E1615+E1618</f>
        <v>427782456.48999995</v>
      </c>
      <c r="F1620" s="20"/>
      <c r="G1620" s="20"/>
      <c r="H1620" s="6">
        <f>H1606+H1609+H1612+H1615+H1618</f>
        <v>427782456.48999995</v>
      </c>
      <c r="I1620" s="60"/>
    </row>
    <row r="1621" spans="1:9">
      <c r="A1621" s="5">
        <v>1</v>
      </c>
      <c r="B1621" s="5" t="s">
        <v>20</v>
      </c>
      <c r="C1621" s="5"/>
      <c r="D1621" s="5" t="s">
        <v>23</v>
      </c>
      <c r="E1621" s="6">
        <f>E1619-E1620</f>
        <v>3022921740.5100002</v>
      </c>
      <c r="F1621" s="20"/>
      <c r="G1621" s="20"/>
      <c r="H1621" s="6">
        <f>H1619-H1620</f>
        <v>3022921740.5100002</v>
      </c>
      <c r="I1621" s="60"/>
    </row>
    <row r="1622" spans="1:9">
      <c r="A1622" s="5"/>
      <c r="B1622" s="5">
        <v>7</v>
      </c>
      <c r="C1622" s="5"/>
      <c r="D1622" s="5" t="s">
        <v>24</v>
      </c>
      <c r="E1622" s="6"/>
      <c r="F1622" s="20"/>
      <c r="G1622" s="20"/>
      <c r="H1622" s="6"/>
      <c r="I1622" s="60"/>
    </row>
    <row r="1623" spans="1:9">
      <c r="A1623" s="5"/>
      <c r="B1623" s="5" t="s">
        <v>25</v>
      </c>
      <c r="C1623" s="5"/>
      <c r="D1623" s="5" t="s">
        <v>26</v>
      </c>
      <c r="E1623" s="6">
        <v>0</v>
      </c>
      <c r="F1623" s="20"/>
      <c r="G1623" s="20"/>
      <c r="H1623" s="6">
        <v>0</v>
      </c>
      <c r="I1623" s="60"/>
    </row>
    <row r="1624" spans="1:9">
      <c r="A1624" s="5"/>
      <c r="B1624" s="5" t="s">
        <v>25</v>
      </c>
      <c r="C1624" s="5"/>
      <c r="D1624" s="5" t="s">
        <v>9</v>
      </c>
      <c r="E1624" s="6">
        <v>0</v>
      </c>
      <c r="F1624" s="20"/>
      <c r="G1624" s="20"/>
      <c r="H1624" s="6">
        <v>0</v>
      </c>
      <c r="I1624" s="60"/>
    </row>
    <row r="1625" spans="1:9">
      <c r="A1625" s="5"/>
      <c r="B1625" s="5" t="s">
        <v>25</v>
      </c>
      <c r="C1625" s="5"/>
      <c r="D1625" s="5" t="s">
        <v>10</v>
      </c>
      <c r="E1625" s="6">
        <v>0</v>
      </c>
      <c r="F1625" s="20"/>
      <c r="G1625" s="20"/>
      <c r="H1625" s="6">
        <v>0</v>
      </c>
      <c r="I1625" s="60"/>
    </row>
    <row r="1626" spans="1:9">
      <c r="A1626" s="5"/>
      <c r="B1626" s="5" t="s">
        <v>27</v>
      </c>
      <c r="C1626" s="5"/>
      <c r="D1626" s="5" t="s">
        <v>28</v>
      </c>
      <c r="E1626" s="6">
        <v>0</v>
      </c>
      <c r="F1626" s="20"/>
      <c r="G1626" s="20"/>
      <c r="H1626" s="6">
        <v>0</v>
      </c>
      <c r="I1626" s="60"/>
    </row>
    <row r="1627" spans="1:9">
      <c r="A1627" s="5"/>
      <c r="B1627" s="5" t="s">
        <v>27</v>
      </c>
      <c r="C1627" s="5"/>
      <c r="D1627" s="5" t="s">
        <v>9</v>
      </c>
      <c r="E1627" s="6">
        <v>0</v>
      </c>
      <c r="F1627" s="20"/>
      <c r="G1627" s="20"/>
      <c r="H1627" s="6">
        <v>0</v>
      </c>
      <c r="I1627" s="60"/>
    </row>
    <row r="1628" spans="1:9">
      <c r="A1628" s="5"/>
      <c r="B1628" s="5" t="s">
        <v>27</v>
      </c>
      <c r="C1628" s="5"/>
      <c r="D1628" s="5" t="s">
        <v>10</v>
      </c>
      <c r="E1628" s="6">
        <v>0</v>
      </c>
      <c r="F1628" s="20"/>
      <c r="G1628" s="20"/>
      <c r="H1628" s="6">
        <v>0</v>
      </c>
      <c r="I1628" s="60"/>
    </row>
    <row r="1629" spans="1:9">
      <c r="A1629" s="5"/>
      <c r="B1629" s="5" t="s">
        <v>29</v>
      </c>
      <c r="C1629" s="5"/>
      <c r="D1629" s="5" t="s">
        <v>30</v>
      </c>
      <c r="E1629" s="6">
        <v>0</v>
      </c>
      <c r="F1629" s="20"/>
      <c r="G1629" s="20"/>
      <c r="H1629" s="6">
        <v>0</v>
      </c>
      <c r="I1629" s="60"/>
    </row>
    <row r="1630" spans="1:9">
      <c r="A1630" s="5"/>
      <c r="B1630" s="5" t="s">
        <v>29</v>
      </c>
      <c r="C1630" s="5"/>
      <c r="D1630" s="5" t="s">
        <v>9</v>
      </c>
      <c r="E1630" s="6">
        <v>0</v>
      </c>
      <c r="F1630" s="20"/>
      <c r="G1630" s="20"/>
      <c r="H1630" s="6">
        <v>0</v>
      </c>
      <c r="I1630" s="60"/>
    </row>
    <row r="1631" spans="1:9">
      <c r="A1631" s="5"/>
      <c r="B1631" s="5" t="s">
        <v>29</v>
      </c>
      <c r="C1631" s="5"/>
      <c r="D1631" s="5" t="s">
        <v>10</v>
      </c>
      <c r="E1631" s="6">
        <v>0</v>
      </c>
      <c r="F1631" s="20"/>
      <c r="G1631" s="20"/>
      <c r="H1631" s="6">
        <v>0</v>
      </c>
      <c r="I1631" s="60"/>
    </row>
    <row r="1632" spans="1:9">
      <c r="A1632" s="5"/>
      <c r="B1632" s="5" t="s">
        <v>31</v>
      </c>
      <c r="C1632" s="5"/>
      <c r="D1632" s="5" t="s">
        <v>32</v>
      </c>
      <c r="E1632" s="6">
        <v>0</v>
      </c>
      <c r="F1632" s="20"/>
      <c r="G1632" s="20"/>
      <c r="H1632" s="6">
        <v>0</v>
      </c>
      <c r="I1632" s="60"/>
    </row>
    <row r="1633" spans="1:10">
      <c r="A1633" s="5"/>
      <c r="B1633" s="5" t="s">
        <v>31</v>
      </c>
      <c r="C1633" s="5"/>
      <c r="D1633" s="5" t="s">
        <v>9</v>
      </c>
      <c r="E1633" s="6">
        <v>0</v>
      </c>
      <c r="F1633" s="20"/>
      <c r="G1633" s="20"/>
      <c r="H1633" s="6">
        <v>0</v>
      </c>
      <c r="I1633" s="60"/>
    </row>
    <row r="1634" spans="1:10">
      <c r="A1634" s="5"/>
      <c r="B1634" s="5" t="s">
        <v>31</v>
      </c>
      <c r="C1634" s="5"/>
      <c r="D1634" s="5" t="s">
        <v>10</v>
      </c>
      <c r="E1634" s="6">
        <v>0</v>
      </c>
      <c r="F1634" s="20"/>
      <c r="G1634" s="20"/>
      <c r="H1634" s="6">
        <v>0</v>
      </c>
      <c r="I1634" s="60"/>
    </row>
    <row r="1635" spans="1:10">
      <c r="A1635" s="5">
        <v>2</v>
      </c>
      <c r="B1635" s="5" t="s">
        <v>20</v>
      </c>
      <c r="C1635" s="5"/>
      <c r="D1635" s="5" t="s">
        <v>33</v>
      </c>
      <c r="E1635" s="6">
        <f>E1623+E1626+E1629+E1632</f>
        <v>0</v>
      </c>
      <c r="F1635" s="20"/>
      <c r="G1635" s="20"/>
      <c r="H1635" s="6">
        <f>H1623+H1626+H1629+H1632</f>
        <v>0</v>
      </c>
      <c r="I1635" s="60"/>
    </row>
    <row r="1636" spans="1:10">
      <c r="A1636" s="5">
        <v>2</v>
      </c>
      <c r="B1636" s="5" t="s">
        <v>20</v>
      </c>
      <c r="C1636" s="5"/>
      <c r="D1636" s="5" t="s">
        <v>132</v>
      </c>
      <c r="E1636" s="6">
        <f>E1625+E1628+E1631+E1634</f>
        <v>0</v>
      </c>
      <c r="F1636" s="20"/>
      <c r="G1636" s="20"/>
      <c r="H1636" s="6">
        <f>H1625+H1628+H1631+H1634</f>
        <v>0</v>
      </c>
      <c r="I1636" s="60"/>
    </row>
    <row r="1637" spans="1:10">
      <c r="A1637" s="5">
        <v>2</v>
      </c>
      <c r="B1637" s="5" t="s">
        <v>20</v>
      </c>
      <c r="C1637" s="5"/>
      <c r="D1637" s="5" t="s">
        <v>34</v>
      </c>
      <c r="E1637" s="6">
        <f>E1635-E1636</f>
        <v>0</v>
      </c>
      <c r="F1637" s="20"/>
      <c r="G1637" s="20"/>
      <c r="H1637" s="6">
        <f>H1635-H1636</f>
        <v>0</v>
      </c>
      <c r="I1637" s="60"/>
    </row>
    <row r="1638" spans="1:10">
      <c r="A1638" s="5"/>
      <c r="B1638" s="5"/>
      <c r="C1638" s="5"/>
      <c r="D1638" s="5"/>
      <c r="E1638" s="6"/>
      <c r="F1638" s="20"/>
      <c r="G1638" s="20"/>
      <c r="H1638" s="6"/>
      <c r="I1638" s="60"/>
    </row>
    <row r="1639" spans="1:10">
      <c r="A1639" s="5">
        <v>44</v>
      </c>
      <c r="B1639" s="5" t="s">
        <v>107</v>
      </c>
      <c r="C1639" s="5"/>
      <c r="D1639" s="5"/>
      <c r="E1639" s="6"/>
      <c r="F1639" s="20"/>
      <c r="G1639" s="20"/>
      <c r="H1639" s="6"/>
      <c r="I1639" s="60"/>
    </row>
    <row r="1640" spans="1:10">
      <c r="A1640" s="5"/>
      <c r="B1640" s="5">
        <v>1</v>
      </c>
      <c r="C1640" s="5" t="s">
        <v>5</v>
      </c>
      <c r="D1640" s="5" t="s">
        <v>6</v>
      </c>
      <c r="E1640" s="6">
        <v>6360788403</v>
      </c>
      <c r="F1640" s="39">
        <v>30816000</v>
      </c>
      <c r="G1640" s="20"/>
      <c r="H1640" s="6">
        <f>E1640+F1640-G1640</f>
        <v>6391604403</v>
      </c>
      <c r="I1640" s="60"/>
      <c r="J1640" s="14">
        <v>56</v>
      </c>
    </row>
    <row r="1641" spans="1:10">
      <c r="A1641" s="5"/>
      <c r="B1641" s="5">
        <v>2</v>
      </c>
      <c r="C1641" s="5" t="s">
        <v>7</v>
      </c>
      <c r="D1641" s="5" t="s">
        <v>8</v>
      </c>
      <c r="E1641" s="6">
        <v>204023729</v>
      </c>
      <c r="F1641" s="20"/>
      <c r="G1641" s="20"/>
      <c r="H1641" s="6">
        <f t="shared" ref="H1641:H1655" si="51">E1641+F1641-G1641</f>
        <v>204023729</v>
      </c>
      <c r="I1641" s="60"/>
    </row>
    <row r="1642" spans="1:10">
      <c r="A1642" s="5"/>
      <c r="B1642" s="5" t="s">
        <v>7</v>
      </c>
      <c r="C1642" s="5"/>
      <c r="D1642" s="5" t="s">
        <v>9</v>
      </c>
      <c r="E1642" s="6">
        <v>25335942.859999999</v>
      </c>
      <c r="F1642" s="20"/>
      <c r="G1642" s="20"/>
      <c r="H1642" s="6">
        <f t="shared" si="51"/>
        <v>25335942.859999999</v>
      </c>
      <c r="I1642" s="60"/>
    </row>
    <row r="1643" spans="1:10">
      <c r="A1643" s="5"/>
      <c r="B1643" s="5" t="s">
        <v>7</v>
      </c>
      <c r="C1643" s="5"/>
      <c r="D1643" s="5" t="s">
        <v>10</v>
      </c>
      <c r="E1643" s="6">
        <v>142456086.15000001</v>
      </c>
      <c r="F1643" s="20"/>
      <c r="G1643" s="20"/>
      <c r="H1643" s="6">
        <f t="shared" si="51"/>
        <v>142456086.15000001</v>
      </c>
      <c r="I1643" s="60"/>
    </row>
    <row r="1644" spans="1:10">
      <c r="A1644" s="5"/>
      <c r="B1644" s="5">
        <v>3</v>
      </c>
      <c r="C1644" s="5" t="s">
        <v>11</v>
      </c>
      <c r="D1644" s="5" t="s">
        <v>12</v>
      </c>
      <c r="E1644" s="6">
        <v>216111500</v>
      </c>
      <c r="F1644" s="20"/>
      <c r="G1644" s="20"/>
      <c r="H1644" s="6">
        <f t="shared" si="51"/>
        <v>216111500</v>
      </c>
      <c r="I1644" s="60"/>
    </row>
    <row r="1645" spans="1:10">
      <c r="A1645" s="5"/>
      <c r="B1645" s="5" t="s">
        <v>11</v>
      </c>
      <c r="C1645" s="5"/>
      <c r="D1645" s="5" t="s">
        <v>9</v>
      </c>
      <c r="E1645" s="6">
        <v>4322230</v>
      </c>
      <c r="F1645" s="20"/>
      <c r="G1645" s="20"/>
      <c r="H1645" s="6">
        <f t="shared" si="51"/>
        <v>4322230</v>
      </c>
      <c r="I1645" s="60"/>
    </row>
    <row r="1646" spans="1:10">
      <c r="A1646" s="5"/>
      <c r="B1646" s="5" t="s">
        <v>11</v>
      </c>
      <c r="C1646" s="5"/>
      <c r="D1646" s="5" t="s">
        <v>10</v>
      </c>
      <c r="E1646" s="6">
        <v>7321225</v>
      </c>
      <c r="F1646" s="20"/>
      <c r="G1646" s="20"/>
      <c r="H1646" s="6">
        <f t="shared" si="51"/>
        <v>7321225</v>
      </c>
      <c r="I1646" s="60"/>
    </row>
    <row r="1647" spans="1:10">
      <c r="A1647" s="5"/>
      <c r="B1647" s="5">
        <v>4</v>
      </c>
      <c r="C1647" s="5" t="s">
        <v>13</v>
      </c>
      <c r="D1647" s="5" t="s">
        <v>14</v>
      </c>
      <c r="E1647" s="6">
        <v>0</v>
      </c>
      <c r="F1647" s="20"/>
      <c r="G1647" s="20"/>
      <c r="H1647" s="6">
        <f t="shared" si="51"/>
        <v>0</v>
      </c>
      <c r="I1647" s="60"/>
    </row>
    <row r="1648" spans="1:10">
      <c r="A1648" s="5"/>
      <c r="B1648" s="5" t="s">
        <v>13</v>
      </c>
      <c r="C1648" s="5"/>
      <c r="D1648" s="5" t="s">
        <v>9</v>
      </c>
      <c r="E1648" s="6">
        <v>0</v>
      </c>
      <c r="F1648" s="20"/>
      <c r="G1648" s="20"/>
      <c r="H1648" s="6">
        <f t="shared" si="51"/>
        <v>0</v>
      </c>
      <c r="I1648" s="60"/>
    </row>
    <row r="1649" spans="1:9">
      <c r="A1649" s="5"/>
      <c r="B1649" s="5" t="s">
        <v>13</v>
      </c>
      <c r="C1649" s="5"/>
      <c r="D1649" s="5" t="s">
        <v>10</v>
      </c>
      <c r="E1649" s="6">
        <v>0</v>
      </c>
      <c r="F1649" s="20"/>
      <c r="G1649" s="20"/>
      <c r="H1649" s="6">
        <f t="shared" si="51"/>
        <v>0</v>
      </c>
      <c r="I1649" s="60"/>
    </row>
    <row r="1650" spans="1:9">
      <c r="A1650" s="5"/>
      <c r="B1650" s="5">
        <v>5</v>
      </c>
      <c r="C1650" s="5" t="s">
        <v>15</v>
      </c>
      <c r="D1650" s="5" t="s">
        <v>16</v>
      </c>
      <c r="E1650" s="6">
        <v>666500</v>
      </c>
      <c r="F1650" s="20"/>
      <c r="G1650" s="20"/>
      <c r="H1650" s="6">
        <f t="shared" si="51"/>
        <v>666500</v>
      </c>
      <c r="I1650" s="60"/>
    </row>
    <row r="1651" spans="1:9">
      <c r="A1651" s="5"/>
      <c r="B1651" s="5" t="s">
        <v>15</v>
      </c>
      <c r="C1651" s="5"/>
      <c r="D1651" s="5" t="s">
        <v>17</v>
      </c>
      <c r="E1651" s="6">
        <v>0</v>
      </c>
      <c r="F1651" s="20"/>
      <c r="G1651" s="20"/>
      <c r="H1651" s="6">
        <f t="shared" si="51"/>
        <v>0</v>
      </c>
      <c r="I1651" s="60"/>
    </row>
    <row r="1652" spans="1:9">
      <c r="A1652" s="5"/>
      <c r="B1652" s="5" t="s">
        <v>15</v>
      </c>
      <c r="C1652" s="5"/>
      <c r="D1652" s="5" t="s">
        <v>10</v>
      </c>
      <c r="E1652" s="6">
        <v>600000</v>
      </c>
      <c r="F1652" s="20"/>
      <c r="G1652" s="20"/>
      <c r="H1652" s="6">
        <f t="shared" si="51"/>
        <v>600000</v>
      </c>
      <c r="I1652" s="60"/>
    </row>
    <row r="1653" spans="1:9">
      <c r="A1653" s="5"/>
      <c r="B1653" s="5">
        <v>6</v>
      </c>
      <c r="C1653" s="5" t="s">
        <v>18</v>
      </c>
      <c r="D1653" s="5" t="s">
        <v>19</v>
      </c>
      <c r="E1653" s="6">
        <v>0</v>
      </c>
      <c r="F1653" s="20"/>
      <c r="G1653" s="20"/>
      <c r="H1653" s="6">
        <f t="shared" si="51"/>
        <v>0</v>
      </c>
      <c r="I1653" s="60"/>
    </row>
    <row r="1654" spans="1:9">
      <c r="A1654" s="5"/>
      <c r="B1654" s="5" t="s">
        <v>18</v>
      </c>
      <c r="C1654" s="5"/>
      <c r="D1654" s="5" t="s">
        <v>17</v>
      </c>
      <c r="E1654" s="6">
        <v>0</v>
      </c>
      <c r="F1654" s="20"/>
      <c r="G1654" s="20"/>
      <c r="H1654" s="6">
        <f t="shared" si="51"/>
        <v>0</v>
      </c>
      <c r="I1654" s="60"/>
    </row>
    <row r="1655" spans="1:9">
      <c r="A1655" s="5"/>
      <c r="B1655" s="5" t="s">
        <v>18</v>
      </c>
      <c r="C1655" s="5"/>
      <c r="D1655" s="5" t="s">
        <v>10</v>
      </c>
      <c r="E1655" s="6">
        <v>0</v>
      </c>
      <c r="F1655" s="20"/>
      <c r="G1655" s="20"/>
      <c r="H1655" s="6">
        <f t="shared" si="51"/>
        <v>0</v>
      </c>
      <c r="I1655" s="60"/>
    </row>
    <row r="1656" spans="1:9">
      <c r="A1656" s="5">
        <v>1</v>
      </c>
      <c r="B1656" s="5" t="s">
        <v>20</v>
      </c>
      <c r="C1656" s="5"/>
      <c r="D1656" s="5" t="s">
        <v>21</v>
      </c>
      <c r="E1656" s="6">
        <f>E1640+E1641+E1644+E1647+E1650+E1653</f>
        <v>6781590132</v>
      </c>
      <c r="F1656" s="20"/>
      <c r="G1656" s="20"/>
      <c r="H1656" s="6">
        <f>H1640+H1641+H1644+H1647+H1650+H1653</f>
        <v>6812406132</v>
      </c>
      <c r="I1656" s="60"/>
    </row>
    <row r="1657" spans="1:9">
      <c r="A1657" s="5">
        <v>1</v>
      </c>
      <c r="B1657" s="5" t="s">
        <v>20</v>
      </c>
      <c r="C1657" s="5"/>
      <c r="D1657" s="5" t="s">
        <v>22</v>
      </c>
      <c r="E1657" s="6">
        <f>E1643+E1646+E1649+E1652+E1655</f>
        <v>150377311.15000001</v>
      </c>
      <c r="F1657" s="20"/>
      <c r="G1657" s="20"/>
      <c r="H1657" s="6">
        <f>H1643+H1646+H1649+H1652+H1655</f>
        <v>150377311.15000001</v>
      </c>
      <c r="I1657" s="60"/>
    </row>
    <row r="1658" spans="1:9">
      <c r="A1658" s="5">
        <v>1</v>
      </c>
      <c r="B1658" s="5" t="s">
        <v>20</v>
      </c>
      <c r="C1658" s="5"/>
      <c r="D1658" s="5" t="s">
        <v>23</v>
      </c>
      <c r="E1658" s="6">
        <f>E1656-E1657</f>
        <v>6631212820.8500004</v>
      </c>
      <c r="F1658" s="20"/>
      <c r="G1658" s="20"/>
      <c r="H1658" s="6">
        <f>H1656-H1657</f>
        <v>6662028820.8500004</v>
      </c>
      <c r="I1658" s="60"/>
    </row>
    <row r="1659" spans="1:9">
      <c r="A1659" s="5"/>
      <c r="B1659" s="5">
        <v>7</v>
      </c>
      <c r="C1659" s="5"/>
      <c r="D1659" s="5" t="s">
        <v>24</v>
      </c>
      <c r="E1659" s="6"/>
      <c r="F1659" s="20"/>
      <c r="G1659" s="20"/>
      <c r="H1659" s="6"/>
      <c r="I1659" s="60"/>
    </row>
    <row r="1660" spans="1:9">
      <c r="A1660" s="5"/>
      <c r="B1660" s="5" t="s">
        <v>25</v>
      </c>
      <c r="C1660" s="5"/>
      <c r="D1660" s="5" t="s">
        <v>26</v>
      </c>
      <c r="E1660" s="6">
        <v>0</v>
      </c>
      <c r="F1660" s="20"/>
      <c r="G1660" s="20"/>
      <c r="H1660" s="6">
        <v>0</v>
      </c>
      <c r="I1660" s="60"/>
    </row>
    <row r="1661" spans="1:9">
      <c r="A1661" s="5"/>
      <c r="B1661" s="5" t="s">
        <v>25</v>
      </c>
      <c r="C1661" s="5"/>
      <c r="D1661" s="5" t="s">
        <v>17</v>
      </c>
      <c r="E1661" s="6">
        <v>0</v>
      </c>
      <c r="F1661" s="20"/>
      <c r="G1661" s="20"/>
      <c r="H1661" s="6">
        <v>0</v>
      </c>
      <c r="I1661" s="60"/>
    </row>
    <row r="1662" spans="1:9">
      <c r="A1662" s="5"/>
      <c r="B1662" s="5" t="s">
        <v>25</v>
      </c>
      <c r="C1662" s="5"/>
      <c r="D1662" s="5" t="s">
        <v>10</v>
      </c>
      <c r="E1662" s="6">
        <v>0</v>
      </c>
      <c r="F1662" s="20"/>
      <c r="G1662" s="20"/>
      <c r="H1662" s="6">
        <v>0</v>
      </c>
      <c r="I1662" s="60"/>
    </row>
    <row r="1663" spans="1:9">
      <c r="A1663" s="5"/>
      <c r="B1663" s="5" t="s">
        <v>27</v>
      </c>
      <c r="C1663" s="5"/>
      <c r="D1663" s="5" t="s">
        <v>28</v>
      </c>
      <c r="E1663" s="6">
        <v>0</v>
      </c>
      <c r="F1663" s="20"/>
      <c r="G1663" s="20"/>
      <c r="H1663" s="6">
        <v>0</v>
      </c>
      <c r="I1663" s="60"/>
    </row>
    <row r="1664" spans="1:9">
      <c r="A1664" s="5"/>
      <c r="B1664" s="5" t="s">
        <v>27</v>
      </c>
      <c r="C1664" s="5"/>
      <c r="D1664" s="5" t="s">
        <v>17</v>
      </c>
      <c r="E1664" s="6">
        <v>0</v>
      </c>
      <c r="F1664" s="20"/>
      <c r="G1664" s="20"/>
      <c r="H1664" s="6">
        <v>0</v>
      </c>
      <c r="I1664" s="60"/>
    </row>
    <row r="1665" spans="1:9">
      <c r="A1665" s="5"/>
      <c r="B1665" s="5" t="s">
        <v>27</v>
      </c>
      <c r="C1665" s="5"/>
      <c r="D1665" s="5" t="s">
        <v>10</v>
      </c>
      <c r="E1665" s="6">
        <v>0</v>
      </c>
      <c r="F1665" s="20"/>
      <c r="G1665" s="20"/>
      <c r="H1665" s="6">
        <v>0</v>
      </c>
      <c r="I1665" s="60"/>
    </row>
    <row r="1666" spans="1:9">
      <c r="A1666" s="5"/>
      <c r="B1666" s="5" t="s">
        <v>29</v>
      </c>
      <c r="C1666" s="5"/>
      <c r="D1666" s="5" t="s">
        <v>30</v>
      </c>
      <c r="E1666" s="6">
        <v>1100000</v>
      </c>
      <c r="F1666" s="20"/>
      <c r="G1666" s="20"/>
      <c r="H1666" s="6">
        <v>1100000</v>
      </c>
      <c r="I1666" s="60"/>
    </row>
    <row r="1667" spans="1:9">
      <c r="A1667" s="5"/>
      <c r="B1667" s="5" t="s">
        <v>29</v>
      </c>
      <c r="C1667" s="5"/>
      <c r="D1667" s="5" t="s">
        <v>17</v>
      </c>
      <c r="E1667" s="6">
        <v>0</v>
      </c>
      <c r="F1667" s="20"/>
      <c r="G1667" s="20"/>
      <c r="H1667" s="6">
        <v>0</v>
      </c>
      <c r="I1667" s="60"/>
    </row>
    <row r="1668" spans="1:9">
      <c r="A1668" s="5"/>
      <c r="B1668" s="5" t="s">
        <v>29</v>
      </c>
      <c r="C1668" s="5"/>
      <c r="D1668" s="5" t="s">
        <v>10</v>
      </c>
      <c r="E1668" s="6">
        <v>1100000</v>
      </c>
      <c r="F1668" s="20"/>
      <c r="G1668" s="20"/>
      <c r="H1668" s="6">
        <v>1100000</v>
      </c>
      <c r="I1668" s="60"/>
    </row>
    <row r="1669" spans="1:9">
      <c r="A1669" s="5"/>
      <c r="B1669" s="5" t="s">
        <v>31</v>
      </c>
      <c r="C1669" s="5"/>
      <c r="D1669" s="5" t="s">
        <v>32</v>
      </c>
      <c r="E1669" s="6">
        <v>0</v>
      </c>
      <c r="F1669" s="20"/>
      <c r="G1669" s="20"/>
      <c r="H1669" s="6">
        <v>0</v>
      </c>
      <c r="I1669" s="60"/>
    </row>
    <row r="1670" spans="1:9">
      <c r="A1670" s="5"/>
      <c r="B1670" s="5" t="s">
        <v>31</v>
      </c>
      <c r="C1670" s="5"/>
      <c r="D1670" s="5" t="s">
        <v>17</v>
      </c>
      <c r="E1670" s="6">
        <v>0</v>
      </c>
      <c r="F1670" s="20"/>
      <c r="G1670" s="20"/>
      <c r="H1670" s="6">
        <v>0</v>
      </c>
      <c r="I1670" s="60"/>
    </row>
    <row r="1671" spans="1:9">
      <c r="A1671" s="5"/>
      <c r="B1671" s="5" t="s">
        <v>31</v>
      </c>
      <c r="C1671" s="5"/>
      <c r="D1671" s="5" t="s">
        <v>10</v>
      </c>
      <c r="E1671" s="6">
        <v>0</v>
      </c>
      <c r="F1671" s="20"/>
      <c r="G1671" s="20"/>
      <c r="H1671" s="6">
        <v>0</v>
      </c>
      <c r="I1671" s="60"/>
    </row>
    <row r="1672" spans="1:9">
      <c r="A1672" s="5">
        <v>2</v>
      </c>
      <c r="B1672" s="5" t="s">
        <v>20</v>
      </c>
      <c r="C1672" s="5"/>
      <c r="D1672" s="5" t="s">
        <v>33</v>
      </c>
      <c r="E1672" s="6">
        <f>E1660+E1663+E1666+E1669</f>
        <v>1100000</v>
      </c>
      <c r="F1672" s="20"/>
      <c r="G1672" s="20"/>
      <c r="H1672" s="6">
        <f>H1660+H1663+H1666+H1669</f>
        <v>1100000</v>
      </c>
      <c r="I1672" s="60"/>
    </row>
    <row r="1673" spans="1:9">
      <c r="A1673" s="5">
        <v>2</v>
      </c>
      <c r="B1673" s="5" t="s">
        <v>20</v>
      </c>
      <c r="C1673" s="5"/>
      <c r="D1673" s="5" t="s">
        <v>132</v>
      </c>
      <c r="E1673" s="6">
        <f>E1662+E1665+E1668+E1671</f>
        <v>1100000</v>
      </c>
      <c r="F1673" s="20"/>
      <c r="G1673" s="20"/>
      <c r="H1673" s="6">
        <f>H1662+H1665+H1668+H1671</f>
        <v>1100000</v>
      </c>
      <c r="I1673" s="60"/>
    </row>
    <row r="1674" spans="1:9">
      <c r="A1674" s="5">
        <v>2</v>
      </c>
      <c r="B1674" s="5" t="s">
        <v>20</v>
      </c>
      <c r="C1674" s="5"/>
      <c r="D1674" s="5" t="s">
        <v>34</v>
      </c>
      <c r="E1674" s="6">
        <f>E1672-E1673</f>
        <v>0</v>
      </c>
      <c r="F1674" s="20"/>
      <c r="G1674" s="20"/>
      <c r="H1674" s="6">
        <f>H1672-H1673</f>
        <v>0</v>
      </c>
      <c r="I1674" s="60"/>
    </row>
    <row r="1675" spans="1:9">
      <c r="A1675" s="5"/>
      <c r="B1675" s="5"/>
      <c r="C1675" s="5"/>
      <c r="D1675" s="5"/>
      <c r="E1675" s="6"/>
      <c r="F1675" s="20"/>
      <c r="G1675" s="20"/>
      <c r="H1675" s="6"/>
      <c r="I1675" s="60"/>
    </row>
    <row r="1676" spans="1:9">
      <c r="A1676" s="5">
        <v>45</v>
      </c>
      <c r="B1676" s="5" t="s">
        <v>108</v>
      </c>
      <c r="C1676" s="5"/>
      <c r="D1676" s="5"/>
      <c r="E1676" s="6"/>
      <c r="F1676" s="20"/>
      <c r="G1676" s="20"/>
      <c r="H1676" s="6"/>
      <c r="I1676" s="60"/>
    </row>
    <row r="1677" spans="1:9">
      <c r="A1677" s="5"/>
      <c r="B1677" s="5">
        <v>1</v>
      </c>
      <c r="C1677" s="5" t="s">
        <v>5</v>
      </c>
      <c r="D1677" s="5" t="s">
        <v>6</v>
      </c>
      <c r="E1677" s="6">
        <v>3946524473</v>
      </c>
      <c r="F1677" s="39">
        <v>45510000</v>
      </c>
      <c r="G1677" s="20"/>
      <c r="H1677" s="6">
        <f>E1677+F1677-G1677</f>
        <v>3992034473</v>
      </c>
      <c r="I1677" s="60"/>
    </row>
    <row r="1678" spans="1:9">
      <c r="A1678" s="5"/>
      <c r="B1678" s="5">
        <v>2</v>
      </c>
      <c r="C1678" s="5" t="s">
        <v>7</v>
      </c>
      <c r="D1678" s="5" t="s">
        <v>8</v>
      </c>
      <c r="E1678" s="6">
        <v>163746000</v>
      </c>
      <c r="F1678" s="20"/>
      <c r="G1678" s="20"/>
      <c r="H1678" s="6">
        <f t="shared" ref="H1678:H1692" si="52">E1678+F1678-G1678</f>
        <v>163746000</v>
      </c>
      <c r="I1678" s="60"/>
    </row>
    <row r="1679" spans="1:9">
      <c r="A1679" s="5"/>
      <c r="B1679" s="5" t="s">
        <v>7</v>
      </c>
      <c r="C1679" s="5"/>
      <c r="D1679" s="5" t="s">
        <v>9</v>
      </c>
      <c r="E1679" s="6">
        <v>22132857.140000001</v>
      </c>
      <c r="F1679" s="20"/>
      <c r="G1679" s="20"/>
      <c r="H1679" s="6">
        <f t="shared" si="52"/>
        <v>22132857.140000001</v>
      </c>
      <c r="I1679" s="60"/>
    </row>
    <row r="1680" spans="1:9">
      <c r="A1680" s="5"/>
      <c r="B1680" s="5" t="s">
        <v>7</v>
      </c>
      <c r="C1680" s="5"/>
      <c r="D1680" s="5" t="s">
        <v>10</v>
      </c>
      <c r="E1680" s="6">
        <v>115628428.58</v>
      </c>
      <c r="F1680" s="20"/>
      <c r="G1680" s="20"/>
      <c r="H1680" s="6">
        <f t="shared" si="52"/>
        <v>115628428.58</v>
      </c>
      <c r="I1680" s="60"/>
    </row>
    <row r="1681" spans="1:9">
      <c r="A1681" s="5"/>
      <c r="B1681" s="5">
        <v>3</v>
      </c>
      <c r="C1681" s="5" t="s">
        <v>11</v>
      </c>
      <c r="D1681" s="5" t="s">
        <v>12</v>
      </c>
      <c r="E1681" s="6">
        <v>864369850</v>
      </c>
      <c r="F1681" s="20"/>
      <c r="G1681" s="20"/>
      <c r="H1681" s="6">
        <f t="shared" si="52"/>
        <v>864369850</v>
      </c>
      <c r="I1681" s="60"/>
    </row>
    <row r="1682" spans="1:9">
      <c r="A1682" s="5"/>
      <c r="B1682" s="5" t="s">
        <v>11</v>
      </c>
      <c r="C1682" s="5"/>
      <c r="D1682" s="5" t="s">
        <v>9</v>
      </c>
      <c r="E1682" s="6">
        <v>12490856.18</v>
      </c>
      <c r="F1682" s="20"/>
      <c r="G1682" s="20"/>
      <c r="H1682" s="6">
        <f t="shared" si="52"/>
        <v>12490856.18</v>
      </c>
      <c r="I1682" s="60"/>
    </row>
    <row r="1683" spans="1:9">
      <c r="A1683" s="5"/>
      <c r="B1683" s="5" t="s">
        <v>11</v>
      </c>
      <c r="C1683" s="5"/>
      <c r="D1683" s="5" t="s">
        <v>10</v>
      </c>
      <c r="E1683" s="6">
        <v>148470641.44999999</v>
      </c>
      <c r="F1683" s="20"/>
      <c r="G1683" s="20"/>
      <c r="H1683" s="6">
        <f t="shared" si="52"/>
        <v>148470641.44999999</v>
      </c>
      <c r="I1683" s="60"/>
    </row>
    <row r="1684" spans="1:9">
      <c r="A1684" s="5"/>
      <c r="B1684" s="5">
        <v>4</v>
      </c>
      <c r="C1684" s="5" t="s">
        <v>13</v>
      </c>
      <c r="D1684" s="5" t="s">
        <v>14</v>
      </c>
      <c r="E1684" s="6">
        <v>205635450</v>
      </c>
      <c r="F1684" s="20"/>
      <c r="G1684" s="20"/>
      <c r="H1684" s="6">
        <f t="shared" si="52"/>
        <v>205635450</v>
      </c>
      <c r="I1684" s="60"/>
    </row>
    <row r="1685" spans="1:9">
      <c r="A1685" s="5"/>
      <c r="B1685" s="5" t="s">
        <v>13</v>
      </c>
      <c r="C1685" s="5"/>
      <c r="D1685" s="5" t="s">
        <v>9</v>
      </c>
      <c r="E1685" s="6">
        <v>20563545</v>
      </c>
      <c r="F1685" s="20"/>
      <c r="G1685" s="20"/>
      <c r="H1685" s="6">
        <f t="shared" si="52"/>
        <v>20563545</v>
      </c>
      <c r="I1685" s="60"/>
    </row>
    <row r="1686" spans="1:9">
      <c r="A1686" s="5"/>
      <c r="B1686" s="5" t="s">
        <v>13</v>
      </c>
      <c r="C1686" s="5"/>
      <c r="D1686" s="5" t="s">
        <v>10</v>
      </c>
      <c r="E1686" s="6">
        <v>30845317.5</v>
      </c>
      <c r="F1686" s="20"/>
      <c r="G1686" s="20"/>
      <c r="H1686" s="6">
        <f t="shared" si="52"/>
        <v>30845317.5</v>
      </c>
      <c r="I1686" s="60"/>
    </row>
    <row r="1687" spans="1:9">
      <c r="A1687" s="5"/>
      <c r="B1687" s="5">
        <v>5</v>
      </c>
      <c r="C1687" s="5" t="s">
        <v>15</v>
      </c>
      <c r="D1687" s="5" t="s">
        <v>16</v>
      </c>
      <c r="E1687" s="6">
        <v>0</v>
      </c>
      <c r="F1687" s="20"/>
      <c r="G1687" s="20"/>
      <c r="H1687" s="6">
        <f t="shared" si="52"/>
        <v>0</v>
      </c>
      <c r="I1687" s="60"/>
    </row>
    <row r="1688" spans="1:9">
      <c r="A1688" s="5"/>
      <c r="B1688" s="5" t="s">
        <v>15</v>
      </c>
      <c r="C1688" s="5"/>
      <c r="D1688" s="5" t="s">
        <v>17</v>
      </c>
      <c r="E1688" s="6">
        <v>0</v>
      </c>
      <c r="F1688" s="20"/>
      <c r="G1688" s="20"/>
      <c r="H1688" s="6">
        <f t="shared" si="52"/>
        <v>0</v>
      </c>
      <c r="I1688" s="60"/>
    </row>
    <row r="1689" spans="1:9">
      <c r="A1689" s="5"/>
      <c r="B1689" s="5" t="s">
        <v>15</v>
      </c>
      <c r="C1689" s="5"/>
      <c r="D1689" s="5" t="s">
        <v>10</v>
      </c>
      <c r="E1689" s="6">
        <v>0</v>
      </c>
      <c r="F1689" s="20"/>
      <c r="G1689" s="20"/>
      <c r="H1689" s="6">
        <f t="shared" si="52"/>
        <v>0</v>
      </c>
      <c r="I1689" s="60"/>
    </row>
    <row r="1690" spans="1:9">
      <c r="A1690" s="5"/>
      <c r="B1690" s="5">
        <v>6</v>
      </c>
      <c r="C1690" s="5" t="s">
        <v>18</v>
      </c>
      <c r="D1690" s="5" t="s">
        <v>19</v>
      </c>
      <c r="E1690" s="6">
        <v>0</v>
      </c>
      <c r="F1690" s="20"/>
      <c r="G1690" s="20"/>
      <c r="H1690" s="6">
        <f t="shared" si="52"/>
        <v>0</v>
      </c>
      <c r="I1690" s="60"/>
    </row>
    <row r="1691" spans="1:9">
      <c r="A1691" s="5"/>
      <c r="B1691" s="5" t="s">
        <v>18</v>
      </c>
      <c r="C1691" s="5"/>
      <c r="D1691" s="5" t="s">
        <v>17</v>
      </c>
      <c r="E1691" s="6">
        <v>0</v>
      </c>
      <c r="F1691" s="20"/>
      <c r="G1691" s="20"/>
      <c r="H1691" s="6">
        <f t="shared" si="52"/>
        <v>0</v>
      </c>
      <c r="I1691" s="60"/>
    </row>
    <row r="1692" spans="1:9">
      <c r="A1692" s="5"/>
      <c r="B1692" s="5" t="s">
        <v>18</v>
      </c>
      <c r="C1692" s="5"/>
      <c r="D1692" s="5" t="s">
        <v>10</v>
      </c>
      <c r="E1692" s="6">
        <v>0</v>
      </c>
      <c r="F1692" s="20"/>
      <c r="G1692" s="20"/>
      <c r="H1692" s="6">
        <f t="shared" si="52"/>
        <v>0</v>
      </c>
      <c r="I1692" s="60"/>
    </row>
    <row r="1693" spans="1:9">
      <c r="A1693" s="5">
        <v>1</v>
      </c>
      <c r="B1693" s="5" t="s">
        <v>20</v>
      </c>
      <c r="C1693" s="5"/>
      <c r="D1693" s="5" t="s">
        <v>21</v>
      </c>
      <c r="E1693" s="6">
        <f>E1677+E1678+E1681+E1684+E1687+E1690</f>
        <v>5180275773</v>
      </c>
      <c r="F1693" s="20"/>
      <c r="G1693" s="20"/>
      <c r="H1693" s="6">
        <f>H1677+H1678+H1681+H1684+H1687+H1690</f>
        <v>5225785773</v>
      </c>
      <c r="I1693" s="60"/>
    </row>
    <row r="1694" spans="1:9">
      <c r="A1694" s="5">
        <v>1</v>
      </c>
      <c r="B1694" s="5" t="s">
        <v>20</v>
      </c>
      <c r="C1694" s="5"/>
      <c r="D1694" s="5" t="s">
        <v>22</v>
      </c>
      <c r="E1694" s="6">
        <f>E1680+E1683+E1686+E1689+E1692</f>
        <v>294944387.52999997</v>
      </c>
      <c r="F1694" s="20"/>
      <c r="G1694" s="20"/>
      <c r="H1694" s="6">
        <f>H1680+H1683+H1686+H1689+H1692</f>
        <v>294944387.52999997</v>
      </c>
      <c r="I1694" s="60"/>
    </row>
    <row r="1695" spans="1:9">
      <c r="A1695" s="5">
        <v>1</v>
      </c>
      <c r="B1695" s="5" t="s">
        <v>20</v>
      </c>
      <c r="C1695" s="5"/>
      <c r="D1695" s="5" t="s">
        <v>23</v>
      </c>
      <c r="E1695" s="6">
        <f>E1693-E1694</f>
        <v>4885331385.4700003</v>
      </c>
      <c r="F1695" s="20"/>
      <c r="G1695" s="20"/>
      <c r="H1695" s="6">
        <f>H1693-H1694</f>
        <v>4930841385.4700003</v>
      </c>
      <c r="I1695" s="60"/>
    </row>
    <row r="1696" spans="1:9">
      <c r="A1696" s="5"/>
      <c r="B1696" s="5">
        <v>7</v>
      </c>
      <c r="C1696" s="5"/>
      <c r="D1696" s="5" t="s">
        <v>24</v>
      </c>
      <c r="E1696" s="6"/>
      <c r="F1696" s="20"/>
      <c r="G1696" s="20"/>
      <c r="H1696" s="6"/>
      <c r="I1696" s="60"/>
    </row>
    <row r="1697" spans="1:9">
      <c r="A1697" s="5"/>
      <c r="B1697" s="5" t="s">
        <v>25</v>
      </c>
      <c r="C1697" s="5"/>
      <c r="D1697" s="5" t="s">
        <v>26</v>
      </c>
      <c r="E1697" s="6">
        <v>0</v>
      </c>
      <c r="F1697" s="20"/>
      <c r="G1697" s="20"/>
      <c r="H1697" s="6">
        <v>0</v>
      </c>
      <c r="I1697" s="60"/>
    </row>
    <row r="1698" spans="1:9">
      <c r="A1698" s="5"/>
      <c r="B1698" s="5" t="s">
        <v>25</v>
      </c>
      <c r="C1698" s="5"/>
      <c r="D1698" s="5" t="s">
        <v>17</v>
      </c>
      <c r="E1698" s="6">
        <v>0</v>
      </c>
      <c r="F1698" s="20"/>
      <c r="G1698" s="20"/>
      <c r="H1698" s="6">
        <v>0</v>
      </c>
      <c r="I1698" s="60"/>
    </row>
    <row r="1699" spans="1:9">
      <c r="A1699" s="5"/>
      <c r="B1699" s="5" t="s">
        <v>25</v>
      </c>
      <c r="C1699" s="5"/>
      <c r="D1699" s="5" t="s">
        <v>10</v>
      </c>
      <c r="E1699" s="6">
        <v>0</v>
      </c>
      <c r="F1699" s="20"/>
      <c r="G1699" s="20"/>
      <c r="H1699" s="6">
        <v>0</v>
      </c>
      <c r="I1699" s="60"/>
    </row>
    <row r="1700" spans="1:9">
      <c r="A1700" s="5"/>
      <c r="B1700" s="5" t="s">
        <v>27</v>
      </c>
      <c r="C1700" s="5"/>
      <c r="D1700" s="5" t="s">
        <v>28</v>
      </c>
      <c r="E1700" s="6">
        <v>0</v>
      </c>
      <c r="F1700" s="20"/>
      <c r="G1700" s="20"/>
      <c r="H1700" s="6">
        <v>0</v>
      </c>
      <c r="I1700" s="60"/>
    </row>
    <row r="1701" spans="1:9">
      <c r="A1701" s="5"/>
      <c r="B1701" s="5" t="s">
        <v>27</v>
      </c>
      <c r="C1701" s="5"/>
      <c r="D1701" s="5" t="s">
        <v>17</v>
      </c>
      <c r="E1701" s="6">
        <v>0</v>
      </c>
      <c r="F1701" s="20"/>
      <c r="G1701" s="20"/>
      <c r="H1701" s="6">
        <v>0</v>
      </c>
      <c r="I1701" s="60"/>
    </row>
    <row r="1702" spans="1:9">
      <c r="A1702" s="5"/>
      <c r="B1702" s="5" t="s">
        <v>27</v>
      </c>
      <c r="C1702" s="5"/>
      <c r="D1702" s="5" t="s">
        <v>10</v>
      </c>
      <c r="E1702" s="6">
        <v>0</v>
      </c>
      <c r="F1702" s="20"/>
      <c r="G1702" s="20"/>
      <c r="H1702" s="6">
        <v>0</v>
      </c>
      <c r="I1702" s="60"/>
    </row>
    <row r="1703" spans="1:9">
      <c r="A1703" s="5"/>
      <c r="B1703" s="5" t="s">
        <v>29</v>
      </c>
      <c r="C1703" s="5"/>
      <c r="D1703" s="5" t="s">
        <v>30</v>
      </c>
      <c r="E1703" s="6">
        <v>1366500</v>
      </c>
      <c r="F1703" s="20"/>
      <c r="G1703" s="20"/>
      <c r="H1703" s="6">
        <v>1366500</v>
      </c>
      <c r="I1703" s="60"/>
    </row>
    <row r="1704" spans="1:9">
      <c r="A1704" s="5"/>
      <c r="B1704" s="5" t="s">
        <v>29</v>
      </c>
      <c r="C1704" s="5"/>
      <c r="D1704" s="5" t="s">
        <v>17</v>
      </c>
      <c r="E1704" s="6">
        <v>0</v>
      </c>
      <c r="F1704" s="20"/>
      <c r="G1704" s="20"/>
      <c r="H1704" s="6">
        <v>0</v>
      </c>
      <c r="I1704" s="60"/>
    </row>
    <row r="1705" spans="1:9">
      <c r="A1705" s="5"/>
      <c r="B1705" s="5" t="s">
        <v>29</v>
      </c>
      <c r="C1705" s="5"/>
      <c r="D1705" s="5" t="s">
        <v>10</v>
      </c>
      <c r="E1705" s="6">
        <v>1300000</v>
      </c>
      <c r="F1705" s="20"/>
      <c r="G1705" s="20"/>
      <c r="H1705" s="6">
        <v>1300000</v>
      </c>
      <c r="I1705" s="60"/>
    </row>
    <row r="1706" spans="1:9">
      <c r="A1706" s="5"/>
      <c r="B1706" s="5" t="s">
        <v>31</v>
      </c>
      <c r="C1706" s="5"/>
      <c r="D1706" s="5" t="s">
        <v>32</v>
      </c>
      <c r="E1706" s="6">
        <v>0</v>
      </c>
      <c r="F1706" s="20"/>
      <c r="G1706" s="20"/>
      <c r="H1706" s="6">
        <v>0</v>
      </c>
      <c r="I1706" s="60"/>
    </row>
    <row r="1707" spans="1:9">
      <c r="A1707" s="5"/>
      <c r="B1707" s="5" t="s">
        <v>31</v>
      </c>
      <c r="C1707" s="5"/>
      <c r="D1707" s="5" t="s">
        <v>17</v>
      </c>
      <c r="E1707" s="6">
        <v>0</v>
      </c>
      <c r="F1707" s="20"/>
      <c r="G1707" s="20"/>
      <c r="H1707" s="6">
        <v>0</v>
      </c>
      <c r="I1707" s="60"/>
    </row>
    <row r="1708" spans="1:9">
      <c r="A1708" s="5"/>
      <c r="B1708" s="5" t="s">
        <v>31</v>
      </c>
      <c r="C1708" s="5"/>
      <c r="D1708" s="5" t="s">
        <v>10</v>
      </c>
      <c r="E1708" s="6">
        <v>0</v>
      </c>
      <c r="F1708" s="20"/>
      <c r="G1708" s="20"/>
      <c r="H1708" s="6">
        <v>0</v>
      </c>
      <c r="I1708" s="60"/>
    </row>
    <row r="1709" spans="1:9">
      <c r="A1709" s="5">
        <v>2</v>
      </c>
      <c r="B1709" s="5" t="s">
        <v>20</v>
      </c>
      <c r="C1709" s="5"/>
      <c r="D1709" s="5" t="s">
        <v>33</v>
      </c>
      <c r="E1709" s="6">
        <f>E1697+E1700+E1703+E1706</f>
        <v>1366500</v>
      </c>
      <c r="F1709" s="20"/>
      <c r="G1709" s="20"/>
      <c r="H1709" s="6">
        <f>H1697+H1700+H1703+H1706</f>
        <v>1366500</v>
      </c>
      <c r="I1709" s="60"/>
    </row>
    <row r="1710" spans="1:9">
      <c r="A1710" s="5">
        <v>2</v>
      </c>
      <c r="B1710" s="5" t="s">
        <v>20</v>
      </c>
      <c r="C1710" s="5"/>
      <c r="D1710" s="5" t="s">
        <v>132</v>
      </c>
      <c r="E1710" s="6">
        <f>E1699+E1702+E1705+E1708</f>
        <v>1300000</v>
      </c>
      <c r="F1710" s="20"/>
      <c r="G1710" s="20"/>
      <c r="H1710" s="6">
        <f>H1699+H1702+H1705+H1708</f>
        <v>1300000</v>
      </c>
      <c r="I1710" s="60"/>
    </row>
    <row r="1711" spans="1:9">
      <c r="A1711" s="5">
        <v>2</v>
      </c>
      <c r="B1711" s="5" t="s">
        <v>20</v>
      </c>
      <c r="C1711" s="5"/>
      <c r="D1711" s="5" t="s">
        <v>34</v>
      </c>
      <c r="E1711" s="6">
        <f>E1709-E1710</f>
        <v>66500</v>
      </c>
      <c r="F1711" s="20"/>
      <c r="G1711" s="20"/>
      <c r="H1711" s="6">
        <f>H1709-H1710</f>
        <v>66500</v>
      </c>
      <c r="I1711" s="60"/>
    </row>
    <row r="1712" spans="1:9">
      <c r="A1712" s="5"/>
      <c r="B1712" s="5"/>
      <c r="C1712" s="5"/>
      <c r="D1712" s="5"/>
      <c r="E1712" s="6"/>
      <c r="F1712" s="20"/>
      <c r="G1712" s="20"/>
      <c r="H1712" s="6"/>
      <c r="I1712" s="60"/>
    </row>
    <row r="1713" spans="1:9">
      <c r="A1713" s="5">
        <v>46</v>
      </c>
      <c r="B1713" s="5" t="s">
        <v>109</v>
      </c>
      <c r="C1713" s="5"/>
      <c r="D1713" s="5"/>
      <c r="E1713" s="6"/>
      <c r="F1713" s="20"/>
      <c r="G1713" s="20"/>
      <c r="H1713" s="6"/>
      <c r="I1713" s="60"/>
    </row>
    <row r="1714" spans="1:9">
      <c r="A1714" s="5"/>
      <c r="B1714" s="5">
        <v>1</v>
      </c>
      <c r="C1714" s="5" t="s">
        <v>5</v>
      </c>
      <c r="D1714" s="5" t="s">
        <v>6</v>
      </c>
      <c r="E1714" s="6">
        <v>2982580250</v>
      </c>
      <c r="F1714" s="39">
        <v>172188000</v>
      </c>
      <c r="G1714" s="20"/>
      <c r="H1714" s="6">
        <f>E1714+F1714-G1714</f>
        <v>3154768250</v>
      </c>
      <c r="I1714" s="60"/>
    </row>
    <row r="1715" spans="1:9">
      <c r="A1715" s="5"/>
      <c r="B1715" s="5">
        <v>2</v>
      </c>
      <c r="C1715" s="5" t="s">
        <v>7</v>
      </c>
      <c r="D1715" s="5" t="s">
        <v>8</v>
      </c>
      <c r="E1715" s="6">
        <v>191925000</v>
      </c>
      <c r="F1715" s="20"/>
      <c r="G1715" s="20"/>
      <c r="H1715" s="6">
        <f t="shared" ref="H1715:H1729" si="53">E1715+F1715-G1715</f>
        <v>191925000</v>
      </c>
      <c r="I1715" s="60"/>
    </row>
    <row r="1716" spans="1:9">
      <c r="A1716" s="5"/>
      <c r="B1716" s="5" t="s">
        <v>7</v>
      </c>
      <c r="C1716" s="5"/>
      <c r="D1716" s="5" t="s">
        <v>9</v>
      </c>
      <c r="E1716" s="6">
        <v>19892642.859999999</v>
      </c>
      <c r="F1716" s="20"/>
      <c r="G1716" s="20"/>
      <c r="H1716" s="6">
        <f t="shared" si="53"/>
        <v>19892642.859999999</v>
      </c>
      <c r="I1716" s="60"/>
    </row>
    <row r="1717" spans="1:9">
      <c r="A1717" s="5"/>
      <c r="B1717" s="5" t="s">
        <v>7</v>
      </c>
      <c r="C1717" s="5"/>
      <c r="D1717" s="5" t="s">
        <v>10</v>
      </c>
      <c r="E1717" s="6">
        <v>152339357.15000001</v>
      </c>
      <c r="F1717" s="20"/>
      <c r="G1717" s="20"/>
      <c r="H1717" s="6">
        <f t="shared" si="53"/>
        <v>152339357.15000001</v>
      </c>
      <c r="I1717" s="60"/>
    </row>
    <row r="1718" spans="1:9">
      <c r="A1718" s="5"/>
      <c r="B1718" s="5">
        <v>3</v>
      </c>
      <c r="C1718" s="5" t="s">
        <v>11</v>
      </c>
      <c r="D1718" s="5" t="s">
        <v>12</v>
      </c>
      <c r="E1718" s="6">
        <v>917234000</v>
      </c>
      <c r="F1718" s="20"/>
      <c r="G1718" s="20"/>
      <c r="H1718" s="6">
        <f t="shared" si="53"/>
        <v>917234000</v>
      </c>
      <c r="I1718" s="60"/>
    </row>
    <row r="1719" spans="1:9">
      <c r="A1719" s="5"/>
      <c r="B1719" s="5" t="s">
        <v>11</v>
      </c>
      <c r="C1719" s="5"/>
      <c r="D1719" s="5" t="s">
        <v>9</v>
      </c>
      <c r="E1719" s="6">
        <v>15390380</v>
      </c>
      <c r="F1719" s="20"/>
      <c r="G1719" s="20"/>
      <c r="H1719" s="6">
        <f t="shared" si="53"/>
        <v>15390380</v>
      </c>
      <c r="I1719" s="60"/>
    </row>
    <row r="1720" spans="1:9">
      <c r="A1720" s="5"/>
      <c r="B1720" s="5" t="s">
        <v>11</v>
      </c>
      <c r="C1720" s="5"/>
      <c r="D1720" s="5" t="s">
        <v>10</v>
      </c>
      <c r="E1720" s="6">
        <v>450653180</v>
      </c>
      <c r="F1720" s="20"/>
      <c r="G1720" s="20"/>
      <c r="H1720" s="6">
        <f t="shared" si="53"/>
        <v>450653180</v>
      </c>
      <c r="I1720" s="60"/>
    </row>
    <row r="1721" spans="1:9">
      <c r="A1721" s="5"/>
      <c r="B1721" s="5">
        <v>4</v>
      </c>
      <c r="C1721" s="5" t="s">
        <v>13</v>
      </c>
      <c r="D1721" s="5" t="s">
        <v>14</v>
      </c>
      <c r="E1721" s="6">
        <v>1778400</v>
      </c>
      <c r="F1721" s="20"/>
      <c r="G1721" s="20"/>
      <c r="H1721" s="6">
        <f t="shared" si="53"/>
        <v>1778400</v>
      </c>
      <c r="I1721" s="60"/>
    </row>
    <row r="1722" spans="1:9">
      <c r="A1722" s="5"/>
      <c r="B1722" s="5" t="s">
        <v>13</v>
      </c>
      <c r="C1722" s="5"/>
      <c r="D1722" s="5" t="s">
        <v>9</v>
      </c>
      <c r="E1722" s="6">
        <v>59280</v>
      </c>
      <c r="F1722" s="20"/>
      <c r="G1722" s="20"/>
      <c r="H1722" s="6">
        <f t="shared" si="53"/>
        <v>59280</v>
      </c>
      <c r="I1722" s="60"/>
    </row>
    <row r="1723" spans="1:9">
      <c r="A1723" s="5"/>
      <c r="B1723" s="5" t="s">
        <v>13</v>
      </c>
      <c r="C1723" s="5"/>
      <c r="D1723" s="5" t="s">
        <v>10</v>
      </c>
      <c r="E1723" s="6">
        <v>237120</v>
      </c>
      <c r="F1723" s="20"/>
      <c r="G1723" s="20"/>
      <c r="H1723" s="6">
        <f t="shared" si="53"/>
        <v>237120</v>
      </c>
      <c r="I1723" s="60"/>
    </row>
    <row r="1724" spans="1:9">
      <c r="A1724" s="5"/>
      <c r="B1724" s="5">
        <v>5</v>
      </c>
      <c r="C1724" s="5" t="s">
        <v>15</v>
      </c>
      <c r="D1724" s="5" t="s">
        <v>16</v>
      </c>
      <c r="E1724" s="6">
        <v>1166500</v>
      </c>
      <c r="F1724" s="20"/>
      <c r="G1724" s="20"/>
      <c r="H1724" s="6">
        <f t="shared" si="53"/>
        <v>1166500</v>
      </c>
      <c r="I1724" s="60"/>
    </row>
    <row r="1725" spans="1:9">
      <c r="A1725" s="5"/>
      <c r="B1725" s="5" t="s">
        <v>15</v>
      </c>
      <c r="C1725" s="5"/>
      <c r="D1725" s="5" t="s">
        <v>9</v>
      </c>
      <c r="E1725" s="6">
        <v>0</v>
      </c>
      <c r="F1725" s="20"/>
      <c r="G1725" s="20"/>
      <c r="H1725" s="6">
        <f t="shared" si="53"/>
        <v>0</v>
      </c>
      <c r="I1725" s="60"/>
    </row>
    <row r="1726" spans="1:9">
      <c r="A1726" s="5"/>
      <c r="B1726" s="5" t="s">
        <v>15</v>
      </c>
      <c r="C1726" s="5"/>
      <c r="D1726" s="5" t="s">
        <v>10</v>
      </c>
      <c r="E1726" s="6">
        <v>1100000</v>
      </c>
      <c r="F1726" s="20"/>
      <c r="G1726" s="20"/>
      <c r="H1726" s="6">
        <f t="shared" si="53"/>
        <v>1100000</v>
      </c>
      <c r="I1726" s="60"/>
    </row>
    <row r="1727" spans="1:9">
      <c r="A1727" s="5"/>
      <c r="B1727" s="5">
        <v>6</v>
      </c>
      <c r="C1727" s="5" t="s">
        <v>18</v>
      </c>
      <c r="D1727" s="5" t="s">
        <v>19</v>
      </c>
      <c r="E1727" s="6">
        <v>0</v>
      </c>
      <c r="F1727" s="20"/>
      <c r="G1727" s="20"/>
      <c r="H1727" s="6">
        <f t="shared" si="53"/>
        <v>0</v>
      </c>
      <c r="I1727" s="60"/>
    </row>
    <row r="1728" spans="1:9">
      <c r="A1728" s="5"/>
      <c r="B1728" s="5" t="s">
        <v>18</v>
      </c>
      <c r="C1728" s="5"/>
      <c r="D1728" s="5" t="s">
        <v>9</v>
      </c>
      <c r="E1728" s="6">
        <v>0</v>
      </c>
      <c r="F1728" s="20"/>
      <c r="G1728" s="20"/>
      <c r="H1728" s="6">
        <f t="shared" si="53"/>
        <v>0</v>
      </c>
      <c r="I1728" s="60"/>
    </row>
    <row r="1729" spans="1:9">
      <c r="A1729" s="5"/>
      <c r="B1729" s="5" t="s">
        <v>18</v>
      </c>
      <c r="C1729" s="5"/>
      <c r="D1729" s="5" t="s">
        <v>10</v>
      </c>
      <c r="E1729" s="6">
        <v>0</v>
      </c>
      <c r="F1729" s="20"/>
      <c r="G1729" s="20"/>
      <c r="H1729" s="6">
        <f t="shared" si="53"/>
        <v>0</v>
      </c>
      <c r="I1729" s="60"/>
    </row>
    <row r="1730" spans="1:9">
      <c r="A1730" s="5">
        <v>1</v>
      </c>
      <c r="B1730" s="5" t="s">
        <v>20</v>
      </c>
      <c r="C1730" s="5"/>
      <c r="D1730" s="5" t="s">
        <v>21</v>
      </c>
      <c r="E1730" s="6">
        <f>E1714+E1715+E1718+E1721+E1724+E1727</f>
        <v>4094684150</v>
      </c>
      <c r="F1730" s="20"/>
      <c r="G1730" s="20"/>
      <c r="H1730" s="6">
        <f>H1714+H1715+H1718+H1721+H1724+H1727</f>
        <v>4266872150</v>
      </c>
      <c r="I1730" s="60"/>
    </row>
    <row r="1731" spans="1:9">
      <c r="A1731" s="5">
        <v>1</v>
      </c>
      <c r="B1731" s="5" t="s">
        <v>20</v>
      </c>
      <c r="C1731" s="5"/>
      <c r="D1731" s="5" t="s">
        <v>22</v>
      </c>
      <c r="E1731" s="6">
        <f>E1717+E1720+E1723+E1726+E1729</f>
        <v>604329657.14999998</v>
      </c>
      <c r="F1731" s="20"/>
      <c r="G1731" s="20"/>
      <c r="H1731" s="6">
        <f>H1717+H1720+H1723+H1726+H1729</f>
        <v>604329657.14999998</v>
      </c>
      <c r="I1731" s="60"/>
    </row>
    <row r="1732" spans="1:9">
      <c r="A1732" s="5">
        <v>1</v>
      </c>
      <c r="B1732" s="5" t="s">
        <v>20</v>
      </c>
      <c r="C1732" s="5"/>
      <c r="D1732" s="5" t="s">
        <v>23</v>
      </c>
      <c r="E1732" s="6">
        <f>E1730-E1731</f>
        <v>3490354492.8499999</v>
      </c>
      <c r="F1732" s="20"/>
      <c r="G1732" s="20"/>
      <c r="H1732" s="6">
        <f>H1730-H1731</f>
        <v>3662542492.8499999</v>
      </c>
      <c r="I1732" s="60"/>
    </row>
    <row r="1733" spans="1:9">
      <c r="A1733" s="5"/>
      <c r="B1733" s="5">
        <v>7</v>
      </c>
      <c r="C1733" s="5"/>
      <c r="D1733" s="5" t="s">
        <v>24</v>
      </c>
      <c r="E1733" s="6"/>
      <c r="F1733" s="20"/>
      <c r="G1733" s="20"/>
      <c r="H1733" s="6"/>
      <c r="I1733" s="60"/>
    </row>
    <row r="1734" spans="1:9">
      <c r="A1734" s="5"/>
      <c r="B1734" s="5" t="s">
        <v>25</v>
      </c>
      <c r="C1734" s="5"/>
      <c r="D1734" s="5" t="s">
        <v>26</v>
      </c>
      <c r="E1734" s="6">
        <v>0</v>
      </c>
      <c r="F1734" s="20"/>
      <c r="G1734" s="20"/>
      <c r="H1734" s="6">
        <v>0</v>
      </c>
      <c r="I1734" s="60"/>
    </row>
    <row r="1735" spans="1:9">
      <c r="A1735" s="5"/>
      <c r="B1735" s="5" t="s">
        <v>25</v>
      </c>
      <c r="C1735" s="5"/>
      <c r="D1735" s="5" t="s">
        <v>9</v>
      </c>
      <c r="E1735" s="6">
        <v>0</v>
      </c>
      <c r="F1735" s="20"/>
      <c r="G1735" s="20"/>
      <c r="H1735" s="6">
        <v>0</v>
      </c>
      <c r="I1735" s="60"/>
    </row>
    <row r="1736" spans="1:9">
      <c r="A1736" s="5"/>
      <c r="B1736" s="5" t="s">
        <v>25</v>
      </c>
      <c r="C1736" s="5"/>
      <c r="D1736" s="5" t="s">
        <v>10</v>
      </c>
      <c r="E1736" s="6">
        <v>0</v>
      </c>
      <c r="F1736" s="20"/>
      <c r="G1736" s="20"/>
      <c r="H1736" s="6">
        <v>0</v>
      </c>
      <c r="I1736" s="60"/>
    </row>
    <row r="1737" spans="1:9">
      <c r="A1737" s="5"/>
      <c r="B1737" s="5" t="s">
        <v>27</v>
      </c>
      <c r="C1737" s="5"/>
      <c r="D1737" s="5" t="s">
        <v>28</v>
      </c>
      <c r="E1737" s="6">
        <v>0</v>
      </c>
      <c r="F1737" s="20"/>
      <c r="G1737" s="20"/>
      <c r="H1737" s="6">
        <v>0</v>
      </c>
      <c r="I1737" s="60"/>
    </row>
    <row r="1738" spans="1:9">
      <c r="A1738" s="5"/>
      <c r="B1738" s="5" t="s">
        <v>27</v>
      </c>
      <c r="C1738" s="5"/>
      <c r="D1738" s="5" t="s">
        <v>9</v>
      </c>
      <c r="E1738" s="6">
        <v>0</v>
      </c>
      <c r="F1738" s="20"/>
      <c r="G1738" s="20"/>
      <c r="H1738" s="6">
        <v>0</v>
      </c>
      <c r="I1738" s="60"/>
    </row>
    <row r="1739" spans="1:9">
      <c r="A1739" s="5"/>
      <c r="B1739" s="5" t="s">
        <v>27</v>
      </c>
      <c r="C1739" s="5"/>
      <c r="D1739" s="5" t="s">
        <v>10</v>
      </c>
      <c r="E1739" s="6">
        <v>0</v>
      </c>
      <c r="F1739" s="20"/>
      <c r="G1739" s="20"/>
      <c r="H1739" s="6">
        <v>0</v>
      </c>
      <c r="I1739" s="60"/>
    </row>
    <row r="1740" spans="1:9">
      <c r="A1740" s="5"/>
      <c r="B1740" s="5" t="s">
        <v>29</v>
      </c>
      <c r="C1740" s="5"/>
      <c r="D1740" s="5" t="s">
        <v>30</v>
      </c>
      <c r="E1740" s="6">
        <v>1150000</v>
      </c>
      <c r="F1740" s="20"/>
      <c r="G1740" s="20"/>
      <c r="H1740" s="6">
        <v>1150000</v>
      </c>
      <c r="I1740" s="60"/>
    </row>
    <row r="1741" spans="1:9">
      <c r="A1741" s="5"/>
      <c r="B1741" s="5" t="s">
        <v>29</v>
      </c>
      <c r="C1741" s="5"/>
      <c r="D1741" s="5" t="s">
        <v>9</v>
      </c>
      <c r="E1741" s="6">
        <v>0</v>
      </c>
      <c r="F1741" s="20"/>
      <c r="G1741" s="20"/>
      <c r="H1741" s="6">
        <v>0</v>
      </c>
      <c r="I1741" s="60"/>
    </row>
    <row r="1742" spans="1:9">
      <c r="A1742" s="5"/>
      <c r="B1742" s="5" t="s">
        <v>29</v>
      </c>
      <c r="C1742" s="5"/>
      <c r="D1742" s="5" t="s">
        <v>10</v>
      </c>
      <c r="E1742" s="6">
        <v>1150000</v>
      </c>
      <c r="F1742" s="20"/>
      <c r="G1742" s="20"/>
      <c r="H1742" s="6">
        <v>1150000</v>
      </c>
      <c r="I1742" s="60"/>
    </row>
    <row r="1743" spans="1:9">
      <c r="A1743" s="5"/>
      <c r="B1743" s="5" t="s">
        <v>31</v>
      </c>
      <c r="C1743" s="5"/>
      <c r="D1743" s="5" t="s">
        <v>32</v>
      </c>
      <c r="E1743" s="6">
        <v>0</v>
      </c>
      <c r="F1743" s="20"/>
      <c r="G1743" s="20"/>
      <c r="H1743" s="6">
        <v>0</v>
      </c>
      <c r="I1743" s="60"/>
    </row>
    <row r="1744" spans="1:9">
      <c r="A1744" s="5"/>
      <c r="B1744" s="5" t="s">
        <v>31</v>
      </c>
      <c r="C1744" s="5"/>
      <c r="D1744" s="5" t="s">
        <v>9</v>
      </c>
      <c r="E1744" s="6">
        <v>0</v>
      </c>
      <c r="F1744" s="20"/>
      <c r="G1744" s="20"/>
      <c r="H1744" s="6">
        <v>0</v>
      </c>
      <c r="I1744" s="60"/>
    </row>
    <row r="1745" spans="1:9">
      <c r="A1745" s="5"/>
      <c r="B1745" s="5" t="s">
        <v>31</v>
      </c>
      <c r="C1745" s="5"/>
      <c r="D1745" s="5" t="s">
        <v>10</v>
      </c>
      <c r="E1745" s="6">
        <v>0</v>
      </c>
      <c r="F1745" s="20"/>
      <c r="G1745" s="20"/>
      <c r="H1745" s="6">
        <v>0</v>
      </c>
      <c r="I1745" s="60"/>
    </row>
    <row r="1746" spans="1:9">
      <c r="A1746" s="5">
        <v>2</v>
      </c>
      <c r="B1746" s="5" t="s">
        <v>20</v>
      </c>
      <c r="C1746" s="5"/>
      <c r="D1746" s="5" t="s">
        <v>33</v>
      </c>
      <c r="E1746" s="6">
        <f>E1734+E1737+E1740+E1743</f>
        <v>1150000</v>
      </c>
      <c r="F1746" s="20"/>
      <c r="G1746" s="20"/>
      <c r="H1746" s="6">
        <f>H1734+H1737+H1740+H1743</f>
        <v>1150000</v>
      </c>
      <c r="I1746" s="60"/>
    </row>
    <row r="1747" spans="1:9">
      <c r="A1747" s="5">
        <v>2</v>
      </c>
      <c r="B1747" s="5" t="s">
        <v>20</v>
      </c>
      <c r="C1747" s="5"/>
      <c r="D1747" s="5" t="s">
        <v>132</v>
      </c>
      <c r="E1747" s="6">
        <f>E1736+E1739+E1742+E1745</f>
        <v>1150000</v>
      </c>
      <c r="F1747" s="20"/>
      <c r="G1747" s="20"/>
      <c r="H1747" s="6">
        <f>H1736+H1739+H1742+H1745</f>
        <v>1150000</v>
      </c>
      <c r="I1747" s="60"/>
    </row>
    <row r="1748" spans="1:9">
      <c r="A1748" s="5">
        <v>2</v>
      </c>
      <c r="B1748" s="5" t="s">
        <v>20</v>
      </c>
      <c r="C1748" s="5"/>
      <c r="D1748" s="5" t="s">
        <v>34</v>
      </c>
      <c r="E1748" s="6">
        <f>E1746-E1747</f>
        <v>0</v>
      </c>
      <c r="F1748" s="20"/>
      <c r="G1748" s="20"/>
      <c r="H1748" s="6">
        <f>H1746-H1747</f>
        <v>0</v>
      </c>
      <c r="I1748" s="60"/>
    </row>
    <row r="1749" spans="1:9">
      <c r="A1749" s="5"/>
      <c r="B1749" s="5"/>
      <c r="C1749" s="5"/>
      <c r="D1749" s="5"/>
      <c r="E1749" s="6"/>
      <c r="F1749" s="20"/>
      <c r="G1749" s="20"/>
      <c r="H1749" s="6"/>
      <c r="I1749" s="60"/>
    </row>
    <row r="1750" spans="1:9">
      <c r="A1750" s="5">
        <v>47</v>
      </c>
      <c r="B1750" s="5" t="s">
        <v>110</v>
      </c>
      <c r="C1750" s="5"/>
      <c r="D1750" s="5"/>
      <c r="E1750" s="6"/>
      <c r="F1750" s="20"/>
      <c r="G1750" s="20"/>
      <c r="H1750" s="6"/>
      <c r="I1750" s="60"/>
    </row>
    <row r="1751" spans="1:9">
      <c r="A1751" s="5"/>
      <c r="B1751" s="5">
        <v>1</v>
      </c>
      <c r="C1751" s="5" t="s">
        <v>5</v>
      </c>
      <c r="D1751" s="5" t="s">
        <v>6</v>
      </c>
      <c r="E1751" s="6">
        <v>4232003000</v>
      </c>
      <c r="F1751" s="20"/>
      <c r="G1751" s="20"/>
      <c r="H1751" s="6">
        <f>E1751+F1751-G1751</f>
        <v>4232003000</v>
      </c>
      <c r="I1751" s="60"/>
    </row>
    <row r="1752" spans="1:9">
      <c r="A1752" s="5"/>
      <c r="B1752" s="5">
        <v>2</v>
      </c>
      <c r="C1752" s="5" t="s">
        <v>7</v>
      </c>
      <c r="D1752" s="5" t="s">
        <v>8</v>
      </c>
      <c r="E1752" s="6">
        <v>161276000</v>
      </c>
      <c r="F1752" s="20"/>
      <c r="G1752" s="20"/>
      <c r="H1752" s="6">
        <f t="shared" ref="H1752:H1766" si="54">E1752+F1752-G1752</f>
        <v>161276000</v>
      </c>
      <c r="I1752" s="60"/>
    </row>
    <row r="1753" spans="1:9">
      <c r="A1753" s="5"/>
      <c r="B1753" s="5" t="s">
        <v>7</v>
      </c>
      <c r="C1753" s="5"/>
      <c r="D1753" s="5" t="s">
        <v>9</v>
      </c>
      <c r="E1753" s="6">
        <v>15685142.859999999</v>
      </c>
      <c r="F1753" s="20"/>
      <c r="G1753" s="20"/>
      <c r="H1753" s="6">
        <f t="shared" si="54"/>
        <v>15685142.859999999</v>
      </c>
      <c r="I1753" s="60"/>
    </row>
    <row r="1754" spans="1:9">
      <c r="A1754" s="5"/>
      <c r="B1754" s="5" t="s">
        <v>7</v>
      </c>
      <c r="C1754" s="5"/>
      <c r="D1754" s="5" t="s">
        <v>10</v>
      </c>
      <c r="E1754" s="6">
        <v>120287857.15000001</v>
      </c>
      <c r="F1754" s="20"/>
      <c r="G1754" s="20"/>
      <c r="H1754" s="6">
        <f t="shared" si="54"/>
        <v>120287857.15000001</v>
      </c>
      <c r="I1754" s="60"/>
    </row>
    <row r="1755" spans="1:9">
      <c r="A1755" s="5"/>
      <c r="B1755" s="5">
        <v>3</v>
      </c>
      <c r="C1755" s="5" t="s">
        <v>11</v>
      </c>
      <c r="D1755" s="5" t="s">
        <v>12</v>
      </c>
      <c r="E1755" s="6">
        <v>530086000</v>
      </c>
      <c r="F1755" s="20"/>
      <c r="G1755" s="20"/>
      <c r="H1755" s="6">
        <f t="shared" si="54"/>
        <v>530086000</v>
      </c>
      <c r="I1755" s="60"/>
    </row>
    <row r="1756" spans="1:9">
      <c r="A1756" s="5"/>
      <c r="B1756" s="5" t="s">
        <v>11</v>
      </c>
      <c r="C1756" s="5"/>
      <c r="D1756" s="5" t="s">
        <v>9</v>
      </c>
      <c r="E1756" s="6">
        <v>10601720</v>
      </c>
      <c r="F1756" s="20"/>
      <c r="G1756" s="20"/>
      <c r="H1756" s="6">
        <f t="shared" si="54"/>
        <v>10601720</v>
      </c>
      <c r="I1756" s="60"/>
    </row>
    <row r="1757" spans="1:9">
      <c r="A1757" s="5"/>
      <c r="B1757" s="5" t="s">
        <v>11</v>
      </c>
      <c r="C1757" s="5"/>
      <c r="D1757" s="5" t="s">
        <v>10</v>
      </c>
      <c r="E1757" s="6">
        <v>108046920</v>
      </c>
      <c r="F1757" s="20"/>
      <c r="G1757" s="20"/>
      <c r="H1757" s="6">
        <f t="shared" si="54"/>
        <v>108046920</v>
      </c>
      <c r="I1757" s="60"/>
    </row>
    <row r="1758" spans="1:9">
      <c r="A1758" s="5"/>
      <c r="B1758" s="5">
        <v>4</v>
      </c>
      <c r="C1758" s="5" t="s">
        <v>13</v>
      </c>
      <c r="D1758" s="5" t="s">
        <v>14</v>
      </c>
      <c r="E1758" s="6">
        <v>0</v>
      </c>
      <c r="F1758" s="20"/>
      <c r="G1758" s="20"/>
      <c r="H1758" s="6">
        <f t="shared" si="54"/>
        <v>0</v>
      </c>
      <c r="I1758" s="60"/>
    </row>
    <row r="1759" spans="1:9">
      <c r="A1759" s="5"/>
      <c r="B1759" s="5" t="s">
        <v>13</v>
      </c>
      <c r="C1759" s="5"/>
      <c r="D1759" s="5" t="s">
        <v>9</v>
      </c>
      <c r="E1759" s="6">
        <v>0</v>
      </c>
      <c r="F1759" s="20"/>
      <c r="G1759" s="20"/>
      <c r="H1759" s="6">
        <f t="shared" si="54"/>
        <v>0</v>
      </c>
      <c r="I1759" s="60"/>
    </row>
    <row r="1760" spans="1:9">
      <c r="A1760" s="5"/>
      <c r="B1760" s="5" t="s">
        <v>13</v>
      </c>
      <c r="C1760" s="5"/>
      <c r="D1760" s="5" t="s">
        <v>10</v>
      </c>
      <c r="E1760" s="6">
        <v>0</v>
      </c>
      <c r="F1760" s="20"/>
      <c r="G1760" s="20"/>
      <c r="H1760" s="6">
        <f t="shared" si="54"/>
        <v>0</v>
      </c>
      <c r="I1760" s="60"/>
    </row>
    <row r="1761" spans="1:9">
      <c r="A1761" s="5"/>
      <c r="B1761" s="5">
        <v>5</v>
      </c>
      <c r="C1761" s="5" t="s">
        <v>15</v>
      </c>
      <c r="D1761" s="5" t="s">
        <v>16</v>
      </c>
      <c r="E1761" s="6">
        <v>66500</v>
      </c>
      <c r="F1761" s="20"/>
      <c r="G1761" s="20"/>
      <c r="H1761" s="6">
        <f t="shared" si="54"/>
        <v>66500</v>
      </c>
      <c r="I1761" s="60"/>
    </row>
    <row r="1762" spans="1:9">
      <c r="A1762" s="5"/>
      <c r="B1762" s="5" t="s">
        <v>15</v>
      </c>
      <c r="C1762" s="5"/>
      <c r="D1762" s="5" t="s">
        <v>9</v>
      </c>
      <c r="E1762" s="6">
        <v>0</v>
      </c>
      <c r="F1762" s="20"/>
      <c r="G1762" s="20"/>
      <c r="H1762" s="6">
        <f t="shared" si="54"/>
        <v>0</v>
      </c>
      <c r="I1762" s="60"/>
    </row>
    <row r="1763" spans="1:9">
      <c r="A1763" s="5"/>
      <c r="B1763" s="5" t="s">
        <v>15</v>
      </c>
      <c r="C1763" s="5"/>
      <c r="D1763" s="5" t="s">
        <v>10</v>
      </c>
      <c r="E1763" s="6">
        <v>0</v>
      </c>
      <c r="F1763" s="20"/>
      <c r="G1763" s="20"/>
      <c r="H1763" s="6">
        <f t="shared" si="54"/>
        <v>0</v>
      </c>
      <c r="I1763" s="60"/>
    </row>
    <row r="1764" spans="1:9">
      <c r="A1764" s="5"/>
      <c r="B1764" s="5">
        <v>6</v>
      </c>
      <c r="C1764" s="5" t="s">
        <v>18</v>
      </c>
      <c r="D1764" s="5" t="s">
        <v>19</v>
      </c>
      <c r="E1764" s="6">
        <v>0</v>
      </c>
      <c r="F1764" s="20"/>
      <c r="G1764" s="20"/>
      <c r="H1764" s="6">
        <f t="shared" si="54"/>
        <v>0</v>
      </c>
      <c r="I1764" s="60"/>
    </row>
    <row r="1765" spans="1:9">
      <c r="A1765" s="5"/>
      <c r="B1765" s="5" t="s">
        <v>18</v>
      </c>
      <c r="C1765" s="5"/>
      <c r="D1765" s="5" t="s">
        <v>9</v>
      </c>
      <c r="E1765" s="6">
        <v>0</v>
      </c>
      <c r="F1765" s="20"/>
      <c r="G1765" s="20"/>
      <c r="H1765" s="6">
        <f t="shared" si="54"/>
        <v>0</v>
      </c>
      <c r="I1765" s="60"/>
    </row>
    <row r="1766" spans="1:9">
      <c r="A1766" s="5"/>
      <c r="B1766" s="5" t="s">
        <v>18</v>
      </c>
      <c r="C1766" s="5"/>
      <c r="D1766" s="5" t="s">
        <v>10</v>
      </c>
      <c r="E1766" s="6">
        <v>0</v>
      </c>
      <c r="F1766" s="20"/>
      <c r="G1766" s="20"/>
      <c r="H1766" s="6">
        <f t="shared" si="54"/>
        <v>0</v>
      </c>
      <c r="I1766" s="60"/>
    </row>
    <row r="1767" spans="1:9">
      <c r="A1767" s="5">
        <v>1</v>
      </c>
      <c r="B1767" s="5" t="s">
        <v>20</v>
      </c>
      <c r="C1767" s="5"/>
      <c r="D1767" s="5" t="s">
        <v>21</v>
      </c>
      <c r="E1767" s="6">
        <f>E1751+E1752+E1755+E1758+E1761+E1764</f>
        <v>4923431500</v>
      </c>
      <c r="F1767" s="20"/>
      <c r="G1767" s="20"/>
      <c r="H1767" s="6">
        <f>H1751+H1752+H1755+H1758+H1761+H1764</f>
        <v>4923431500</v>
      </c>
      <c r="I1767" s="60"/>
    </row>
    <row r="1768" spans="1:9">
      <c r="A1768" s="5">
        <v>1</v>
      </c>
      <c r="B1768" s="5" t="s">
        <v>20</v>
      </c>
      <c r="C1768" s="5"/>
      <c r="D1768" s="5" t="s">
        <v>22</v>
      </c>
      <c r="E1768" s="6">
        <f>E1754+E1757+E1760+E1763+E1766</f>
        <v>228334777.15000001</v>
      </c>
      <c r="F1768" s="20"/>
      <c r="G1768" s="20"/>
      <c r="H1768" s="6">
        <f>H1754+H1757+H1760+H1763+H1766</f>
        <v>228334777.15000001</v>
      </c>
      <c r="I1768" s="60"/>
    </row>
    <row r="1769" spans="1:9">
      <c r="A1769" s="5">
        <v>1</v>
      </c>
      <c r="B1769" s="5" t="s">
        <v>20</v>
      </c>
      <c r="C1769" s="5"/>
      <c r="D1769" s="5" t="s">
        <v>23</v>
      </c>
      <c r="E1769" s="6">
        <f>E1767-E1768</f>
        <v>4695096722.8500004</v>
      </c>
      <c r="F1769" s="20"/>
      <c r="G1769" s="20"/>
      <c r="H1769" s="6">
        <f>H1767-H1768</f>
        <v>4695096722.8500004</v>
      </c>
      <c r="I1769" s="60"/>
    </row>
    <row r="1770" spans="1:9">
      <c r="A1770" s="5"/>
      <c r="B1770" s="5">
        <v>7</v>
      </c>
      <c r="C1770" s="5"/>
      <c r="D1770" s="5" t="s">
        <v>24</v>
      </c>
      <c r="E1770" s="6"/>
      <c r="F1770" s="20"/>
      <c r="G1770" s="20"/>
      <c r="H1770" s="6"/>
      <c r="I1770" s="60"/>
    </row>
    <row r="1771" spans="1:9">
      <c r="A1771" s="5"/>
      <c r="B1771" s="5" t="s">
        <v>25</v>
      </c>
      <c r="C1771" s="5"/>
      <c r="D1771" s="5" t="s">
        <v>26</v>
      </c>
      <c r="E1771" s="6">
        <v>0</v>
      </c>
      <c r="F1771" s="20"/>
      <c r="G1771" s="20"/>
      <c r="H1771" s="6">
        <v>0</v>
      </c>
      <c r="I1771" s="60"/>
    </row>
    <row r="1772" spans="1:9">
      <c r="A1772" s="5"/>
      <c r="B1772" s="5" t="s">
        <v>25</v>
      </c>
      <c r="C1772" s="5"/>
      <c r="D1772" s="5" t="s">
        <v>9</v>
      </c>
      <c r="E1772" s="6">
        <v>0</v>
      </c>
      <c r="F1772" s="20"/>
      <c r="G1772" s="20"/>
      <c r="H1772" s="6">
        <v>0</v>
      </c>
      <c r="I1772" s="60"/>
    </row>
    <row r="1773" spans="1:9">
      <c r="A1773" s="5"/>
      <c r="B1773" s="5" t="s">
        <v>25</v>
      </c>
      <c r="C1773" s="5"/>
      <c r="D1773" s="5" t="s">
        <v>10</v>
      </c>
      <c r="E1773" s="6">
        <v>0</v>
      </c>
      <c r="F1773" s="20"/>
      <c r="G1773" s="20"/>
      <c r="H1773" s="6">
        <v>0</v>
      </c>
      <c r="I1773" s="60"/>
    </row>
    <row r="1774" spans="1:9">
      <c r="A1774" s="5"/>
      <c r="B1774" s="5" t="s">
        <v>27</v>
      </c>
      <c r="C1774" s="5"/>
      <c r="D1774" s="5" t="s">
        <v>28</v>
      </c>
      <c r="E1774" s="6">
        <v>0</v>
      </c>
      <c r="F1774" s="20"/>
      <c r="G1774" s="20"/>
      <c r="H1774" s="6">
        <v>0</v>
      </c>
      <c r="I1774" s="60"/>
    </row>
    <row r="1775" spans="1:9">
      <c r="A1775" s="5"/>
      <c r="B1775" s="5" t="s">
        <v>27</v>
      </c>
      <c r="C1775" s="5"/>
      <c r="D1775" s="5" t="s">
        <v>9</v>
      </c>
      <c r="E1775" s="6">
        <v>0</v>
      </c>
      <c r="F1775" s="20"/>
      <c r="G1775" s="20"/>
      <c r="H1775" s="6">
        <v>0</v>
      </c>
      <c r="I1775" s="60"/>
    </row>
    <row r="1776" spans="1:9">
      <c r="A1776" s="5"/>
      <c r="B1776" s="5" t="s">
        <v>27</v>
      </c>
      <c r="C1776" s="5"/>
      <c r="D1776" s="5" t="s">
        <v>10</v>
      </c>
      <c r="E1776" s="6">
        <v>0</v>
      </c>
      <c r="F1776" s="20"/>
      <c r="G1776" s="20"/>
      <c r="H1776" s="6">
        <v>0</v>
      </c>
      <c r="I1776" s="60"/>
    </row>
    <row r="1777" spans="1:9">
      <c r="A1777" s="5"/>
      <c r="B1777" s="5" t="s">
        <v>29</v>
      </c>
      <c r="C1777" s="5"/>
      <c r="D1777" s="5" t="s">
        <v>30</v>
      </c>
      <c r="E1777" s="6">
        <v>450000</v>
      </c>
      <c r="F1777" s="20"/>
      <c r="G1777" s="20"/>
      <c r="H1777" s="6">
        <v>450000</v>
      </c>
      <c r="I1777" s="60"/>
    </row>
    <row r="1778" spans="1:9">
      <c r="A1778" s="5"/>
      <c r="B1778" s="5" t="s">
        <v>29</v>
      </c>
      <c r="C1778" s="5"/>
      <c r="D1778" s="5" t="s">
        <v>9</v>
      </c>
      <c r="E1778" s="6">
        <v>0</v>
      </c>
      <c r="F1778" s="20"/>
      <c r="G1778" s="20"/>
      <c r="H1778" s="6">
        <v>0</v>
      </c>
      <c r="I1778" s="60"/>
    </row>
    <row r="1779" spans="1:9">
      <c r="A1779" s="5"/>
      <c r="B1779" s="5" t="s">
        <v>29</v>
      </c>
      <c r="C1779" s="5"/>
      <c r="D1779" s="5" t="s">
        <v>10</v>
      </c>
      <c r="E1779" s="6">
        <v>450000</v>
      </c>
      <c r="F1779" s="20"/>
      <c r="G1779" s="20"/>
      <c r="H1779" s="6">
        <v>450000</v>
      </c>
      <c r="I1779" s="60"/>
    </row>
    <row r="1780" spans="1:9">
      <c r="A1780" s="5"/>
      <c r="B1780" s="5" t="s">
        <v>31</v>
      </c>
      <c r="C1780" s="5"/>
      <c r="D1780" s="5" t="s">
        <v>32</v>
      </c>
      <c r="E1780" s="6">
        <v>0</v>
      </c>
      <c r="F1780" s="20"/>
      <c r="G1780" s="20"/>
      <c r="H1780" s="6">
        <v>0</v>
      </c>
      <c r="I1780" s="60"/>
    </row>
    <row r="1781" spans="1:9">
      <c r="A1781" s="5"/>
      <c r="B1781" s="5" t="s">
        <v>31</v>
      </c>
      <c r="C1781" s="5"/>
      <c r="D1781" s="5" t="s">
        <v>9</v>
      </c>
      <c r="E1781" s="6">
        <v>0</v>
      </c>
      <c r="F1781" s="20"/>
      <c r="G1781" s="20"/>
      <c r="H1781" s="6">
        <v>0</v>
      </c>
      <c r="I1781" s="60"/>
    </row>
    <row r="1782" spans="1:9">
      <c r="A1782" s="5"/>
      <c r="B1782" s="5" t="s">
        <v>31</v>
      </c>
      <c r="C1782" s="5"/>
      <c r="D1782" s="5" t="s">
        <v>10</v>
      </c>
      <c r="E1782" s="6">
        <v>0</v>
      </c>
      <c r="F1782" s="20"/>
      <c r="G1782" s="20"/>
      <c r="H1782" s="6">
        <v>0</v>
      </c>
      <c r="I1782" s="60"/>
    </row>
    <row r="1783" spans="1:9">
      <c r="A1783" s="5">
        <v>2</v>
      </c>
      <c r="B1783" s="5" t="s">
        <v>20</v>
      </c>
      <c r="C1783" s="5"/>
      <c r="D1783" s="5" t="s">
        <v>33</v>
      </c>
      <c r="E1783" s="6">
        <f>E1771+E1774+E1777+E1780</f>
        <v>450000</v>
      </c>
      <c r="F1783" s="20"/>
      <c r="G1783" s="20"/>
      <c r="H1783" s="6">
        <f>H1771+H1774+H1777+H1780</f>
        <v>450000</v>
      </c>
      <c r="I1783" s="60"/>
    </row>
    <row r="1784" spans="1:9">
      <c r="A1784" s="5">
        <v>2</v>
      </c>
      <c r="B1784" s="5" t="s">
        <v>20</v>
      </c>
      <c r="C1784" s="5"/>
      <c r="D1784" s="5" t="s">
        <v>132</v>
      </c>
      <c r="E1784" s="6">
        <f>E1773+E1776+E1779+E1782</f>
        <v>450000</v>
      </c>
      <c r="F1784" s="20"/>
      <c r="G1784" s="20"/>
      <c r="H1784" s="6">
        <f>H1773+H1776+H1779+H1782</f>
        <v>450000</v>
      </c>
      <c r="I1784" s="60"/>
    </row>
    <row r="1785" spans="1:9">
      <c r="A1785" s="5">
        <v>2</v>
      </c>
      <c r="B1785" s="5" t="s">
        <v>20</v>
      </c>
      <c r="C1785" s="5"/>
      <c r="D1785" s="5" t="s">
        <v>34</v>
      </c>
      <c r="E1785" s="6">
        <f>E1783-E1784</f>
        <v>0</v>
      </c>
      <c r="F1785" s="20"/>
      <c r="G1785" s="20"/>
      <c r="H1785" s="6">
        <f>H1783-H1784</f>
        <v>0</v>
      </c>
      <c r="I1785" s="60"/>
    </row>
    <row r="1786" spans="1:9">
      <c r="A1786" s="5"/>
      <c r="B1786" s="5"/>
      <c r="C1786" s="5"/>
      <c r="D1786" s="5"/>
      <c r="E1786" s="6"/>
      <c r="F1786" s="20"/>
      <c r="G1786" s="20"/>
      <c r="H1786" s="6"/>
      <c r="I1786" s="60"/>
    </row>
    <row r="1787" spans="1:9">
      <c r="A1787" s="5">
        <v>48</v>
      </c>
      <c r="B1787" s="5" t="s">
        <v>55</v>
      </c>
      <c r="C1787" s="5"/>
      <c r="D1787" s="5"/>
      <c r="E1787" s="6"/>
      <c r="F1787" s="20"/>
      <c r="G1787" s="20"/>
      <c r="H1787" s="6"/>
      <c r="I1787" s="60"/>
    </row>
    <row r="1788" spans="1:9">
      <c r="A1788" s="5"/>
      <c r="B1788" s="5">
        <v>1</v>
      </c>
      <c r="C1788" s="5" t="s">
        <v>5</v>
      </c>
      <c r="D1788" s="5" t="s">
        <v>6</v>
      </c>
      <c r="E1788" s="6">
        <v>307675000</v>
      </c>
      <c r="F1788" s="20"/>
      <c r="G1788" s="20"/>
      <c r="H1788" s="6">
        <f>E1788+F1788-G1788</f>
        <v>307675000</v>
      </c>
      <c r="I1788" s="60"/>
    </row>
    <row r="1789" spans="1:9">
      <c r="A1789" s="5"/>
      <c r="B1789" s="5">
        <v>2</v>
      </c>
      <c r="C1789" s="5" t="s">
        <v>7</v>
      </c>
      <c r="D1789" s="5" t="s">
        <v>8</v>
      </c>
      <c r="E1789" s="6">
        <v>922350000</v>
      </c>
      <c r="F1789" s="20"/>
      <c r="G1789" s="20"/>
      <c r="H1789" s="6">
        <f t="shared" ref="H1789:H1803" si="55">E1789+F1789-G1789</f>
        <v>922350000</v>
      </c>
      <c r="I1789" s="60"/>
    </row>
    <row r="1790" spans="1:9">
      <c r="A1790" s="5"/>
      <c r="B1790" s="5" t="s">
        <v>7</v>
      </c>
      <c r="C1790" s="5"/>
      <c r="D1790" s="5" t="s">
        <v>9</v>
      </c>
      <c r="E1790" s="6">
        <v>115464171.43000001</v>
      </c>
      <c r="F1790" s="20"/>
      <c r="G1790" s="20"/>
      <c r="H1790" s="6">
        <f t="shared" si="55"/>
        <v>115464171.43000001</v>
      </c>
      <c r="I1790" s="60"/>
    </row>
    <row r="1791" spans="1:9">
      <c r="A1791" s="5"/>
      <c r="B1791" s="5" t="s">
        <v>7</v>
      </c>
      <c r="C1791" s="5"/>
      <c r="D1791" s="5" t="s">
        <v>10</v>
      </c>
      <c r="E1791" s="6">
        <v>573913642.86000001</v>
      </c>
      <c r="F1791" s="20"/>
      <c r="G1791" s="20"/>
      <c r="H1791" s="6">
        <f t="shared" si="55"/>
        <v>573913642.86000001</v>
      </c>
      <c r="I1791" s="60"/>
    </row>
    <row r="1792" spans="1:9">
      <c r="A1792" s="5"/>
      <c r="B1792" s="5">
        <v>3</v>
      </c>
      <c r="C1792" s="5" t="s">
        <v>11</v>
      </c>
      <c r="D1792" s="5" t="s">
        <v>12</v>
      </c>
      <c r="E1792" s="6">
        <v>1746451070</v>
      </c>
      <c r="F1792" s="20"/>
      <c r="G1792" s="20"/>
      <c r="H1792" s="6">
        <f t="shared" si="55"/>
        <v>1746451070</v>
      </c>
      <c r="I1792" s="60"/>
    </row>
    <row r="1793" spans="1:9">
      <c r="A1793" s="5"/>
      <c r="B1793" s="5" t="s">
        <v>11</v>
      </c>
      <c r="C1793" s="5"/>
      <c r="D1793" s="5" t="s">
        <v>9</v>
      </c>
      <c r="E1793" s="6">
        <v>34929021.399999999</v>
      </c>
      <c r="F1793" s="20"/>
      <c r="G1793" s="20"/>
      <c r="H1793" s="6">
        <f t="shared" si="55"/>
        <v>34929021.399999999</v>
      </c>
      <c r="I1793" s="60"/>
    </row>
    <row r="1794" spans="1:9">
      <c r="A1794" s="5"/>
      <c r="B1794" s="5" t="s">
        <v>11</v>
      </c>
      <c r="C1794" s="5"/>
      <c r="D1794" s="5" t="s">
        <v>10</v>
      </c>
      <c r="E1794" s="6">
        <v>193946868.40000001</v>
      </c>
      <c r="F1794" s="20"/>
      <c r="G1794" s="20"/>
      <c r="H1794" s="6">
        <f t="shared" si="55"/>
        <v>193946868.40000001</v>
      </c>
      <c r="I1794" s="60"/>
    </row>
    <row r="1795" spans="1:9">
      <c r="A1795" s="5"/>
      <c r="B1795" s="5">
        <v>4</v>
      </c>
      <c r="C1795" s="5" t="s">
        <v>13</v>
      </c>
      <c r="D1795" s="5" t="s">
        <v>14</v>
      </c>
      <c r="E1795" s="6">
        <v>5000000</v>
      </c>
      <c r="F1795" s="20"/>
      <c r="G1795" s="20"/>
      <c r="H1795" s="6">
        <f t="shared" si="55"/>
        <v>5000000</v>
      </c>
      <c r="I1795" s="60"/>
    </row>
    <row r="1796" spans="1:9">
      <c r="A1796" s="5"/>
      <c r="B1796" s="5" t="s">
        <v>13</v>
      </c>
      <c r="C1796" s="5"/>
      <c r="D1796" s="5" t="s">
        <v>9</v>
      </c>
      <c r="E1796" s="6">
        <v>250000</v>
      </c>
      <c r="F1796" s="20"/>
      <c r="G1796" s="20"/>
      <c r="H1796" s="6">
        <f t="shared" si="55"/>
        <v>250000</v>
      </c>
      <c r="I1796" s="60"/>
    </row>
    <row r="1797" spans="1:9">
      <c r="A1797" s="5"/>
      <c r="B1797" s="5" t="s">
        <v>13</v>
      </c>
      <c r="C1797" s="5"/>
      <c r="D1797" s="5" t="s">
        <v>10</v>
      </c>
      <c r="E1797" s="6">
        <v>625000</v>
      </c>
      <c r="F1797" s="20"/>
      <c r="G1797" s="20"/>
      <c r="H1797" s="6">
        <f t="shared" si="55"/>
        <v>625000</v>
      </c>
      <c r="I1797" s="60"/>
    </row>
    <row r="1798" spans="1:9">
      <c r="A1798" s="5"/>
      <c r="B1798" s="5">
        <v>5</v>
      </c>
      <c r="C1798" s="5" t="s">
        <v>15</v>
      </c>
      <c r="D1798" s="5" t="s">
        <v>16</v>
      </c>
      <c r="E1798" s="6">
        <v>2500000</v>
      </c>
      <c r="F1798" s="20"/>
      <c r="G1798" s="20"/>
      <c r="H1798" s="6">
        <f t="shared" si="55"/>
        <v>2500000</v>
      </c>
      <c r="I1798" s="60"/>
    </row>
    <row r="1799" spans="1:9">
      <c r="A1799" s="5"/>
      <c r="B1799" s="5" t="s">
        <v>15</v>
      </c>
      <c r="C1799" s="5"/>
      <c r="D1799" s="5" t="s">
        <v>17</v>
      </c>
      <c r="E1799" s="6">
        <v>0</v>
      </c>
      <c r="F1799" s="20"/>
      <c r="G1799" s="20"/>
      <c r="H1799" s="6">
        <f t="shared" si="55"/>
        <v>0</v>
      </c>
      <c r="I1799" s="60"/>
    </row>
    <row r="1800" spans="1:9">
      <c r="A1800" s="5"/>
      <c r="B1800" s="5" t="s">
        <v>15</v>
      </c>
      <c r="C1800" s="5"/>
      <c r="D1800" s="5" t="s">
        <v>10</v>
      </c>
      <c r="E1800" s="6">
        <v>2500000</v>
      </c>
      <c r="F1800" s="20"/>
      <c r="G1800" s="20"/>
      <c r="H1800" s="6">
        <f t="shared" si="55"/>
        <v>2500000</v>
      </c>
      <c r="I1800" s="60"/>
    </row>
    <row r="1801" spans="1:9">
      <c r="A1801" s="5"/>
      <c r="B1801" s="5">
        <v>6</v>
      </c>
      <c r="C1801" s="5" t="s">
        <v>18</v>
      </c>
      <c r="D1801" s="5" t="s">
        <v>19</v>
      </c>
      <c r="E1801" s="6">
        <v>0</v>
      </c>
      <c r="F1801" s="20"/>
      <c r="G1801" s="20"/>
      <c r="H1801" s="6">
        <f t="shared" si="55"/>
        <v>0</v>
      </c>
      <c r="I1801" s="60"/>
    </row>
    <row r="1802" spans="1:9">
      <c r="A1802" s="5"/>
      <c r="B1802" s="5" t="s">
        <v>18</v>
      </c>
      <c r="C1802" s="5"/>
      <c r="D1802" s="5" t="s">
        <v>17</v>
      </c>
      <c r="E1802" s="6">
        <v>0</v>
      </c>
      <c r="F1802" s="20"/>
      <c r="G1802" s="20"/>
      <c r="H1802" s="6">
        <f t="shared" si="55"/>
        <v>0</v>
      </c>
      <c r="I1802" s="60"/>
    </row>
    <row r="1803" spans="1:9">
      <c r="A1803" s="5"/>
      <c r="B1803" s="5" t="s">
        <v>18</v>
      </c>
      <c r="C1803" s="5"/>
      <c r="D1803" s="5" t="s">
        <v>10</v>
      </c>
      <c r="E1803" s="6">
        <v>0</v>
      </c>
      <c r="F1803" s="20"/>
      <c r="G1803" s="20"/>
      <c r="H1803" s="6">
        <f t="shared" si="55"/>
        <v>0</v>
      </c>
      <c r="I1803" s="60"/>
    </row>
    <row r="1804" spans="1:9">
      <c r="A1804" s="5">
        <v>1</v>
      </c>
      <c r="B1804" s="5" t="s">
        <v>20</v>
      </c>
      <c r="C1804" s="5"/>
      <c r="D1804" s="5" t="s">
        <v>21</v>
      </c>
      <c r="E1804" s="6">
        <f>E1788+E1789+E1792+E1795+E1798+E1801</f>
        <v>2983976070</v>
      </c>
      <c r="F1804" s="20"/>
      <c r="G1804" s="20"/>
      <c r="H1804" s="6">
        <f>H1788+H1789+H1792+H1795+H1798+H1801</f>
        <v>2983976070</v>
      </c>
      <c r="I1804" s="60"/>
    </row>
    <row r="1805" spans="1:9">
      <c r="A1805" s="5">
        <v>1</v>
      </c>
      <c r="B1805" s="5" t="s">
        <v>20</v>
      </c>
      <c r="C1805" s="5"/>
      <c r="D1805" s="5" t="s">
        <v>22</v>
      </c>
      <c r="E1805" s="6">
        <f>E1791+E1794+E1797+E1800+E1803</f>
        <v>770985511.25999999</v>
      </c>
      <c r="F1805" s="20"/>
      <c r="G1805" s="20"/>
      <c r="H1805" s="6">
        <f>H1791+H1794+H1797+H1800+H1803</f>
        <v>770985511.25999999</v>
      </c>
      <c r="I1805" s="60"/>
    </row>
    <row r="1806" spans="1:9">
      <c r="A1806" s="5">
        <v>1</v>
      </c>
      <c r="B1806" s="5" t="s">
        <v>20</v>
      </c>
      <c r="C1806" s="5"/>
      <c r="D1806" s="5" t="s">
        <v>23</v>
      </c>
      <c r="E1806" s="6">
        <f>E1804-E1805</f>
        <v>2212990558.7399998</v>
      </c>
      <c r="F1806" s="20"/>
      <c r="G1806" s="20"/>
      <c r="H1806" s="6">
        <f>H1804-H1805</f>
        <v>2212990558.7399998</v>
      </c>
      <c r="I1806" s="60"/>
    </row>
    <row r="1807" spans="1:9">
      <c r="A1807" s="5"/>
      <c r="B1807" s="5">
        <v>7</v>
      </c>
      <c r="C1807" s="5"/>
      <c r="D1807" s="5" t="s">
        <v>24</v>
      </c>
      <c r="E1807" s="6"/>
      <c r="F1807" s="20"/>
      <c r="G1807" s="20"/>
      <c r="H1807" s="6"/>
      <c r="I1807" s="60"/>
    </row>
    <row r="1808" spans="1:9">
      <c r="A1808" s="5"/>
      <c r="B1808" s="5" t="s">
        <v>25</v>
      </c>
      <c r="C1808" s="5"/>
      <c r="D1808" s="5" t="s">
        <v>26</v>
      </c>
      <c r="E1808" s="6">
        <v>0</v>
      </c>
      <c r="F1808" s="20"/>
      <c r="G1808" s="20"/>
      <c r="H1808" s="6">
        <v>0</v>
      </c>
      <c r="I1808" s="60"/>
    </row>
    <row r="1809" spans="1:9">
      <c r="A1809" s="5"/>
      <c r="B1809" s="5" t="s">
        <v>25</v>
      </c>
      <c r="C1809" s="5"/>
      <c r="D1809" s="5" t="s">
        <v>17</v>
      </c>
      <c r="E1809" s="6">
        <v>0</v>
      </c>
      <c r="F1809" s="20"/>
      <c r="G1809" s="20"/>
      <c r="H1809" s="6">
        <v>0</v>
      </c>
      <c r="I1809" s="60"/>
    </row>
    <row r="1810" spans="1:9">
      <c r="A1810" s="5"/>
      <c r="B1810" s="5" t="s">
        <v>25</v>
      </c>
      <c r="C1810" s="5"/>
      <c r="D1810" s="5" t="s">
        <v>10</v>
      </c>
      <c r="E1810" s="6">
        <v>0</v>
      </c>
      <c r="F1810" s="20"/>
      <c r="G1810" s="20"/>
      <c r="H1810" s="6">
        <v>0</v>
      </c>
      <c r="I1810" s="60"/>
    </row>
    <row r="1811" spans="1:9">
      <c r="A1811" s="5"/>
      <c r="B1811" s="5" t="s">
        <v>27</v>
      </c>
      <c r="C1811" s="5"/>
      <c r="D1811" s="5" t="s">
        <v>28</v>
      </c>
      <c r="E1811" s="6">
        <v>0</v>
      </c>
      <c r="F1811" s="20"/>
      <c r="G1811" s="20"/>
      <c r="H1811" s="6">
        <v>0</v>
      </c>
      <c r="I1811" s="60"/>
    </row>
    <row r="1812" spans="1:9">
      <c r="A1812" s="5"/>
      <c r="B1812" s="5" t="s">
        <v>27</v>
      </c>
      <c r="C1812" s="5"/>
      <c r="D1812" s="5" t="s">
        <v>17</v>
      </c>
      <c r="E1812" s="6">
        <v>0</v>
      </c>
      <c r="F1812" s="20"/>
      <c r="G1812" s="20"/>
      <c r="H1812" s="6">
        <v>0</v>
      </c>
      <c r="I1812" s="60"/>
    </row>
    <row r="1813" spans="1:9">
      <c r="A1813" s="5"/>
      <c r="B1813" s="5" t="s">
        <v>27</v>
      </c>
      <c r="C1813" s="5"/>
      <c r="D1813" s="5" t="s">
        <v>10</v>
      </c>
      <c r="E1813" s="6">
        <v>0</v>
      </c>
      <c r="F1813" s="20"/>
      <c r="G1813" s="20"/>
      <c r="H1813" s="6">
        <v>0</v>
      </c>
      <c r="I1813" s="60"/>
    </row>
    <row r="1814" spans="1:9">
      <c r="A1814" s="5"/>
      <c r="B1814" s="5" t="s">
        <v>29</v>
      </c>
      <c r="C1814" s="5"/>
      <c r="D1814" s="5" t="s">
        <v>30</v>
      </c>
      <c r="E1814" s="6">
        <v>19415000</v>
      </c>
      <c r="F1814" s="20"/>
      <c r="G1814" s="20"/>
      <c r="H1814" s="6">
        <v>19415000</v>
      </c>
      <c r="I1814" s="60"/>
    </row>
    <row r="1815" spans="1:9">
      <c r="A1815" s="5"/>
      <c r="B1815" s="5" t="s">
        <v>29</v>
      </c>
      <c r="C1815" s="5"/>
      <c r="D1815" s="5" t="s">
        <v>17</v>
      </c>
      <c r="E1815" s="6">
        <v>0</v>
      </c>
      <c r="F1815" s="20"/>
      <c r="G1815" s="20"/>
      <c r="H1815" s="6">
        <v>0</v>
      </c>
      <c r="I1815" s="60"/>
    </row>
    <row r="1816" spans="1:9">
      <c r="A1816" s="5"/>
      <c r="B1816" s="5" t="s">
        <v>29</v>
      </c>
      <c r="C1816" s="5"/>
      <c r="D1816" s="5" t="s">
        <v>10</v>
      </c>
      <c r="E1816" s="6">
        <v>17202000</v>
      </c>
      <c r="F1816" s="20"/>
      <c r="G1816" s="20"/>
      <c r="H1816" s="6">
        <v>17202000</v>
      </c>
      <c r="I1816" s="60"/>
    </row>
    <row r="1817" spans="1:9">
      <c r="A1817" s="5"/>
      <c r="B1817" s="5" t="s">
        <v>31</v>
      </c>
      <c r="C1817" s="5"/>
      <c r="D1817" s="5" t="s">
        <v>32</v>
      </c>
      <c r="E1817" s="6">
        <v>0</v>
      </c>
      <c r="F1817" s="20"/>
      <c r="G1817" s="20"/>
      <c r="H1817" s="6">
        <v>0</v>
      </c>
      <c r="I1817" s="60"/>
    </row>
    <row r="1818" spans="1:9">
      <c r="A1818" s="5"/>
      <c r="B1818" s="5" t="s">
        <v>31</v>
      </c>
      <c r="C1818" s="5"/>
      <c r="D1818" s="5" t="s">
        <v>17</v>
      </c>
      <c r="E1818" s="6">
        <v>0</v>
      </c>
      <c r="F1818" s="20"/>
      <c r="G1818" s="20"/>
      <c r="H1818" s="6">
        <v>0</v>
      </c>
      <c r="I1818" s="60"/>
    </row>
    <row r="1819" spans="1:9">
      <c r="A1819" s="5"/>
      <c r="B1819" s="5" t="s">
        <v>31</v>
      </c>
      <c r="C1819" s="5"/>
      <c r="D1819" s="5" t="s">
        <v>10</v>
      </c>
      <c r="E1819" s="6">
        <v>0</v>
      </c>
      <c r="F1819" s="20"/>
      <c r="G1819" s="20"/>
      <c r="H1819" s="6">
        <v>0</v>
      </c>
      <c r="I1819" s="60"/>
    </row>
    <row r="1820" spans="1:9">
      <c r="A1820" s="5">
        <v>2</v>
      </c>
      <c r="B1820" s="5" t="s">
        <v>20</v>
      </c>
      <c r="C1820" s="5"/>
      <c r="D1820" s="5" t="s">
        <v>33</v>
      </c>
      <c r="E1820" s="6">
        <f>E1808+E1811+E1814+E1817</f>
        <v>19415000</v>
      </c>
      <c r="F1820" s="20"/>
      <c r="G1820" s="20"/>
      <c r="H1820" s="6">
        <f>H1808+H1811+H1814+H1817</f>
        <v>19415000</v>
      </c>
      <c r="I1820" s="60"/>
    </row>
    <row r="1821" spans="1:9">
      <c r="A1821" s="5">
        <v>2</v>
      </c>
      <c r="B1821" s="5" t="s">
        <v>20</v>
      </c>
      <c r="C1821" s="5"/>
      <c r="D1821" s="5" t="s">
        <v>132</v>
      </c>
      <c r="E1821" s="6">
        <f>E1810+E1813+E1816+E1819</f>
        <v>17202000</v>
      </c>
      <c r="F1821" s="20"/>
      <c r="G1821" s="20"/>
      <c r="H1821" s="6">
        <f>H1810+H1813+H1816+H1819</f>
        <v>17202000</v>
      </c>
      <c r="I1821" s="60"/>
    </row>
    <row r="1822" spans="1:9">
      <c r="A1822" s="5">
        <v>2</v>
      </c>
      <c r="B1822" s="5" t="s">
        <v>20</v>
      </c>
      <c r="C1822" s="5"/>
      <c r="D1822" s="5" t="s">
        <v>34</v>
      </c>
      <c r="E1822" s="6">
        <f>E1820-E1821</f>
        <v>2213000</v>
      </c>
      <c r="F1822" s="20"/>
      <c r="G1822" s="20"/>
      <c r="H1822" s="6">
        <f>H1820-H1821</f>
        <v>2213000</v>
      </c>
      <c r="I1822" s="60"/>
    </row>
    <row r="1823" spans="1:9">
      <c r="A1823" s="5"/>
      <c r="B1823" s="5"/>
      <c r="C1823" s="5"/>
      <c r="D1823" s="5"/>
      <c r="E1823" s="6"/>
      <c r="F1823" s="20"/>
      <c r="G1823" s="20"/>
      <c r="H1823" s="6"/>
      <c r="I1823" s="60"/>
    </row>
    <row r="1824" spans="1:9">
      <c r="A1824" s="5">
        <v>49</v>
      </c>
      <c r="B1824" s="5" t="s">
        <v>56</v>
      </c>
      <c r="C1824" s="5"/>
      <c r="D1824" s="5"/>
      <c r="E1824" s="6"/>
      <c r="F1824" s="20"/>
      <c r="G1824" s="20"/>
      <c r="H1824" s="6"/>
      <c r="I1824" s="60"/>
    </row>
    <row r="1825" spans="1:9">
      <c r="A1825" s="5"/>
      <c r="B1825" s="5">
        <v>1</v>
      </c>
      <c r="C1825" s="5" t="s">
        <v>5</v>
      </c>
      <c r="D1825" s="5" t="s">
        <v>6</v>
      </c>
      <c r="E1825" s="6">
        <v>2403644000</v>
      </c>
      <c r="F1825" s="20"/>
      <c r="G1825" s="20"/>
      <c r="H1825" s="6">
        <f>E1825+F1825-G1825</f>
        <v>2403644000</v>
      </c>
      <c r="I1825" s="60"/>
    </row>
    <row r="1826" spans="1:9">
      <c r="A1826" s="5"/>
      <c r="B1826" s="5">
        <v>2</v>
      </c>
      <c r="C1826" s="5" t="s">
        <v>7</v>
      </c>
      <c r="D1826" s="5" t="s">
        <v>8</v>
      </c>
      <c r="E1826" s="6">
        <v>882368250</v>
      </c>
      <c r="F1826" s="20"/>
      <c r="G1826" s="20"/>
      <c r="H1826" s="6">
        <f t="shared" ref="H1826:H1840" si="56">E1826+F1826-G1826</f>
        <v>882368250</v>
      </c>
      <c r="I1826" s="60"/>
    </row>
    <row r="1827" spans="1:9">
      <c r="A1827" s="5"/>
      <c r="B1827" s="5" t="s">
        <v>7</v>
      </c>
      <c r="C1827" s="5"/>
      <c r="D1827" s="5" t="s">
        <v>9</v>
      </c>
      <c r="E1827" s="6">
        <v>96610101.790000007</v>
      </c>
      <c r="F1827" s="20"/>
      <c r="G1827" s="20"/>
      <c r="H1827" s="6">
        <f t="shared" si="56"/>
        <v>96610101.790000007</v>
      </c>
      <c r="I1827" s="60"/>
    </row>
    <row r="1828" spans="1:9">
      <c r="A1828" s="5"/>
      <c r="B1828" s="5" t="s">
        <v>7</v>
      </c>
      <c r="C1828" s="5"/>
      <c r="D1828" s="5" t="s">
        <v>10</v>
      </c>
      <c r="E1828" s="6">
        <v>502075846.42000002</v>
      </c>
      <c r="F1828" s="20"/>
      <c r="G1828" s="20"/>
      <c r="H1828" s="6">
        <f t="shared" si="56"/>
        <v>502075846.42000002</v>
      </c>
      <c r="I1828" s="60"/>
    </row>
    <row r="1829" spans="1:9">
      <c r="A1829" s="5"/>
      <c r="B1829" s="5">
        <v>3</v>
      </c>
      <c r="C1829" s="5" t="s">
        <v>11</v>
      </c>
      <c r="D1829" s="5" t="s">
        <v>12</v>
      </c>
      <c r="E1829" s="6">
        <v>1167893400</v>
      </c>
      <c r="F1829" s="20"/>
      <c r="G1829" s="20"/>
      <c r="H1829" s="6">
        <f t="shared" si="56"/>
        <v>1167893400</v>
      </c>
      <c r="I1829" s="60"/>
    </row>
    <row r="1830" spans="1:9">
      <c r="A1830" s="5"/>
      <c r="B1830" s="5" t="s">
        <v>11</v>
      </c>
      <c r="C1830" s="5"/>
      <c r="D1830" s="5" t="s">
        <v>9</v>
      </c>
      <c r="E1830" s="6">
        <v>23357868</v>
      </c>
      <c r="F1830" s="20"/>
      <c r="G1830" s="20"/>
      <c r="H1830" s="6">
        <f t="shared" si="56"/>
        <v>23357868</v>
      </c>
      <c r="I1830" s="60"/>
    </row>
    <row r="1831" spans="1:9">
      <c r="A1831" s="5"/>
      <c r="B1831" s="5" t="s">
        <v>11</v>
      </c>
      <c r="C1831" s="5"/>
      <c r="D1831" s="5" t="s">
        <v>10</v>
      </c>
      <c r="E1831" s="6">
        <v>508310240</v>
      </c>
      <c r="F1831" s="20"/>
      <c r="G1831" s="20"/>
      <c r="H1831" s="6">
        <f t="shared" si="56"/>
        <v>508310240</v>
      </c>
      <c r="I1831" s="60"/>
    </row>
    <row r="1832" spans="1:9">
      <c r="A1832" s="5"/>
      <c r="B1832" s="5">
        <v>4</v>
      </c>
      <c r="C1832" s="5" t="s">
        <v>13</v>
      </c>
      <c r="D1832" s="5" t="s">
        <v>14</v>
      </c>
      <c r="E1832" s="6">
        <v>27040600</v>
      </c>
      <c r="F1832" s="20"/>
      <c r="G1832" s="20"/>
      <c r="H1832" s="6">
        <f t="shared" si="56"/>
        <v>27040600</v>
      </c>
      <c r="I1832" s="60"/>
    </row>
    <row r="1833" spans="1:9">
      <c r="A1833" s="5"/>
      <c r="B1833" s="5" t="s">
        <v>13</v>
      </c>
      <c r="C1833" s="5"/>
      <c r="D1833" s="5" t="s">
        <v>9</v>
      </c>
      <c r="E1833" s="6">
        <v>2268265</v>
      </c>
      <c r="F1833" s="20"/>
      <c r="G1833" s="20"/>
      <c r="H1833" s="6">
        <f t="shared" si="56"/>
        <v>2268265</v>
      </c>
      <c r="I1833" s="60"/>
    </row>
    <row r="1834" spans="1:9">
      <c r="A1834" s="5"/>
      <c r="B1834" s="5" t="s">
        <v>13</v>
      </c>
      <c r="C1834" s="5"/>
      <c r="D1834" s="5" t="s">
        <v>10</v>
      </c>
      <c r="E1834" s="6">
        <v>5122565</v>
      </c>
      <c r="F1834" s="20"/>
      <c r="G1834" s="20"/>
      <c r="H1834" s="6">
        <f t="shared" si="56"/>
        <v>5122565</v>
      </c>
      <c r="I1834" s="60"/>
    </row>
    <row r="1835" spans="1:9">
      <c r="A1835" s="5"/>
      <c r="B1835" s="5">
        <v>5</v>
      </c>
      <c r="C1835" s="5" t="s">
        <v>15</v>
      </c>
      <c r="D1835" s="5" t="s">
        <v>16</v>
      </c>
      <c r="E1835" s="6">
        <v>15059000</v>
      </c>
      <c r="F1835" s="20"/>
      <c r="G1835" s="20"/>
      <c r="H1835" s="6">
        <f t="shared" si="56"/>
        <v>15059000</v>
      </c>
      <c r="I1835" s="60"/>
    </row>
    <row r="1836" spans="1:9">
      <c r="A1836" s="5"/>
      <c r="B1836" s="5" t="s">
        <v>15</v>
      </c>
      <c r="C1836" s="5"/>
      <c r="D1836" s="5" t="s">
        <v>17</v>
      </c>
      <c r="E1836" s="6">
        <v>0</v>
      </c>
      <c r="F1836" s="20"/>
      <c r="G1836" s="20"/>
      <c r="H1836" s="6">
        <f t="shared" si="56"/>
        <v>0</v>
      </c>
      <c r="I1836" s="60"/>
    </row>
    <row r="1837" spans="1:9">
      <c r="A1837" s="5"/>
      <c r="B1837" s="5" t="s">
        <v>15</v>
      </c>
      <c r="C1837" s="5"/>
      <c r="D1837" s="5" t="s">
        <v>10</v>
      </c>
      <c r="E1837" s="6">
        <v>0</v>
      </c>
      <c r="F1837" s="20"/>
      <c r="G1837" s="20"/>
      <c r="H1837" s="6">
        <f t="shared" si="56"/>
        <v>0</v>
      </c>
      <c r="I1837" s="60"/>
    </row>
    <row r="1838" spans="1:9">
      <c r="A1838" s="5"/>
      <c r="B1838" s="5">
        <v>6</v>
      </c>
      <c r="C1838" s="5" t="s">
        <v>18</v>
      </c>
      <c r="D1838" s="5" t="s">
        <v>19</v>
      </c>
      <c r="E1838" s="6">
        <v>0</v>
      </c>
      <c r="F1838" s="20"/>
      <c r="G1838" s="20"/>
      <c r="H1838" s="6">
        <f t="shared" si="56"/>
        <v>0</v>
      </c>
      <c r="I1838" s="60"/>
    </row>
    <row r="1839" spans="1:9">
      <c r="A1839" s="5"/>
      <c r="B1839" s="5" t="s">
        <v>18</v>
      </c>
      <c r="C1839" s="5"/>
      <c r="D1839" s="5" t="s">
        <v>17</v>
      </c>
      <c r="E1839" s="6">
        <v>0</v>
      </c>
      <c r="F1839" s="20"/>
      <c r="G1839" s="20"/>
      <c r="H1839" s="6">
        <f t="shared" si="56"/>
        <v>0</v>
      </c>
      <c r="I1839" s="60"/>
    </row>
    <row r="1840" spans="1:9">
      <c r="A1840" s="5"/>
      <c r="B1840" s="5" t="s">
        <v>18</v>
      </c>
      <c r="C1840" s="5"/>
      <c r="D1840" s="5" t="s">
        <v>10</v>
      </c>
      <c r="E1840" s="6">
        <v>0</v>
      </c>
      <c r="F1840" s="20"/>
      <c r="G1840" s="20"/>
      <c r="H1840" s="6">
        <f t="shared" si="56"/>
        <v>0</v>
      </c>
      <c r="I1840" s="60"/>
    </row>
    <row r="1841" spans="1:9">
      <c r="A1841" s="5">
        <v>1</v>
      </c>
      <c r="B1841" s="5" t="s">
        <v>20</v>
      </c>
      <c r="C1841" s="5"/>
      <c r="D1841" s="5" t="s">
        <v>21</v>
      </c>
      <c r="E1841" s="6">
        <f>E1825+E1826+E1829+E1832+E1835+E1838</f>
        <v>4496005250</v>
      </c>
      <c r="F1841" s="20"/>
      <c r="G1841" s="20"/>
      <c r="H1841" s="6">
        <f>H1825+H1826+H1829+H1832+H1835+H1838</f>
        <v>4496005250</v>
      </c>
      <c r="I1841" s="60"/>
    </row>
    <row r="1842" spans="1:9">
      <c r="A1842" s="5">
        <v>1</v>
      </c>
      <c r="B1842" s="5" t="s">
        <v>20</v>
      </c>
      <c r="C1842" s="5"/>
      <c r="D1842" s="5" t="s">
        <v>22</v>
      </c>
      <c r="E1842" s="6">
        <f>E1828+E1831+E1834+E1837+E1840</f>
        <v>1015508651.4200001</v>
      </c>
      <c r="F1842" s="20"/>
      <c r="G1842" s="20"/>
      <c r="H1842" s="6">
        <f>H1828+H1831+H1834+H1837+H1840</f>
        <v>1015508651.4200001</v>
      </c>
      <c r="I1842" s="60"/>
    </row>
    <row r="1843" spans="1:9">
      <c r="A1843" s="5">
        <v>1</v>
      </c>
      <c r="B1843" s="5" t="s">
        <v>20</v>
      </c>
      <c r="C1843" s="5"/>
      <c r="D1843" s="5" t="s">
        <v>23</v>
      </c>
      <c r="E1843" s="6">
        <f>E1841-E1842</f>
        <v>3480496598.5799999</v>
      </c>
      <c r="F1843" s="20"/>
      <c r="G1843" s="20"/>
      <c r="H1843" s="6">
        <f>H1841-H1842</f>
        <v>3480496598.5799999</v>
      </c>
      <c r="I1843" s="60"/>
    </row>
    <row r="1844" spans="1:9">
      <c r="A1844" s="5"/>
      <c r="B1844" s="5">
        <v>7</v>
      </c>
      <c r="C1844" s="5"/>
      <c r="D1844" s="5" t="s">
        <v>24</v>
      </c>
      <c r="E1844" s="6"/>
      <c r="F1844" s="20"/>
      <c r="G1844" s="20"/>
      <c r="H1844" s="6"/>
      <c r="I1844" s="60"/>
    </row>
    <row r="1845" spans="1:9">
      <c r="A1845" s="5"/>
      <c r="B1845" s="5" t="s">
        <v>25</v>
      </c>
      <c r="C1845" s="5"/>
      <c r="D1845" s="5" t="s">
        <v>26</v>
      </c>
      <c r="E1845" s="6">
        <v>0</v>
      </c>
      <c r="F1845" s="20"/>
      <c r="G1845" s="20"/>
      <c r="H1845" s="6">
        <v>0</v>
      </c>
      <c r="I1845" s="60"/>
    </row>
    <row r="1846" spans="1:9">
      <c r="A1846" s="5"/>
      <c r="B1846" s="5" t="s">
        <v>25</v>
      </c>
      <c r="C1846" s="5"/>
      <c r="D1846" s="5" t="s">
        <v>17</v>
      </c>
      <c r="E1846" s="6">
        <v>0</v>
      </c>
      <c r="F1846" s="20"/>
      <c r="G1846" s="20"/>
      <c r="H1846" s="6">
        <v>0</v>
      </c>
      <c r="I1846" s="60"/>
    </row>
    <row r="1847" spans="1:9">
      <c r="A1847" s="5"/>
      <c r="B1847" s="5" t="s">
        <v>25</v>
      </c>
      <c r="C1847" s="5"/>
      <c r="D1847" s="5" t="s">
        <v>10</v>
      </c>
      <c r="E1847" s="6">
        <v>0</v>
      </c>
      <c r="F1847" s="20"/>
      <c r="G1847" s="20"/>
      <c r="H1847" s="6">
        <v>0</v>
      </c>
      <c r="I1847" s="60"/>
    </row>
    <row r="1848" spans="1:9">
      <c r="A1848" s="5"/>
      <c r="B1848" s="5" t="s">
        <v>27</v>
      </c>
      <c r="C1848" s="5"/>
      <c r="D1848" s="5" t="s">
        <v>28</v>
      </c>
      <c r="E1848" s="6">
        <v>0</v>
      </c>
      <c r="F1848" s="20"/>
      <c r="G1848" s="20"/>
      <c r="H1848" s="6">
        <v>0</v>
      </c>
      <c r="I1848" s="60"/>
    </row>
    <row r="1849" spans="1:9">
      <c r="A1849" s="5"/>
      <c r="B1849" s="5" t="s">
        <v>27</v>
      </c>
      <c r="C1849" s="5"/>
      <c r="D1849" s="5" t="s">
        <v>17</v>
      </c>
      <c r="E1849" s="6">
        <v>0</v>
      </c>
      <c r="F1849" s="20"/>
      <c r="G1849" s="20"/>
      <c r="H1849" s="6">
        <v>0</v>
      </c>
      <c r="I1849" s="60"/>
    </row>
    <row r="1850" spans="1:9">
      <c r="A1850" s="5"/>
      <c r="B1850" s="5" t="s">
        <v>27</v>
      </c>
      <c r="C1850" s="5"/>
      <c r="D1850" s="5" t="s">
        <v>10</v>
      </c>
      <c r="E1850" s="6">
        <v>0</v>
      </c>
      <c r="F1850" s="20"/>
      <c r="G1850" s="20"/>
      <c r="H1850" s="6">
        <v>0</v>
      </c>
      <c r="I1850" s="60"/>
    </row>
    <row r="1851" spans="1:9">
      <c r="A1851" s="5"/>
      <c r="B1851" s="5" t="s">
        <v>29</v>
      </c>
      <c r="C1851" s="5"/>
      <c r="D1851" s="5" t="s">
        <v>30</v>
      </c>
      <c r="E1851" s="6">
        <v>8350000</v>
      </c>
      <c r="F1851" s="20"/>
      <c r="G1851" s="20"/>
      <c r="H1851" s="6">
        <v>8350000</v>
      </c>
      <c r="I1851" s="60"/>
    </row>
    <row r="1852" spans="1:9">
      <c r="A1852" s="5"/>
      <c r="B1852" s="5" t="s">
        <v>29</v>
      </c>
      <c r="C1852" s="5"/>
      <c r="D1852" s="5" t="s">
        <v>17</v>
      </c>
      <c r="E1852" s="6">
        <v>0</v>
      </c>
      <c r="F1852" s="20"/>
      <c r="G1852" s="20"/>
      <c r="H1852" s="6">
        <v>0</v>
      </c>
      <c r="I1852" s="60"/>
    </row>
    <row r="1853" spans="1:9">
      <c r="A1853" s="5"/>
      <c r="B1853" s="5" t="s">
        <v>29</v>
      </c>
      <c r="C1853" s="5"/>
      <c r="D1853" s="5" t="s">
        <v>10</v>
      </c>
      <c r="E1853" s="6">
        <v>6196428.5999999996</v>
      </c>
      <c r="F1853" s="20"/>
      <c r="G1853" s="20"/>
      <c r="H1853" s="6">
        <v>6196428.5999999996</v>
      </c>
      <c r="I1853" s="60"/>
    </row>
    <row r="1854" spans="1:9">
      <c r="A1854" s="5"/>
      <c r="B1854" s="5" t="s">
        <v>31</v>
      </c>
      <c r="C1854" s="5"/>
      <c r="D1854" s="5" t="s">
        <v>32</v>
      </c>
      <c r="E1854" s="6">
        <v>0</v>
      </c>
      <c r="F1854" s="20"/>
      <c r="G1854" s="20"/>
      <c r="H1854" s="6">
        <v>0</v>
      </c>
      <c r="I1854" s="60"/>
    </row>
    <row r="1855" spans="1:9">
      <c r="A1855" s="5"/>
      <c r="B1855" s="5" t="s">
        <v>31</v>
      </c>
      <c r="C1855" s="5"/>
      <c r="D1855" s="5" t="s">
        <v>17</v>
      </c>
      <c r="E1855" s="6">
        <v>0</v>
      </c>
      <c r="F1855" s="20"/>
      <c r="G1855" s="20"/>
      <c r="H1855" s="6">
        <v>0</v>
      </c>
      <c r="I1855" s="60"/>
    </row>
    <row r="1856" spans="1:9">
      <c r="A1856" s="5"/>
      <c r="B1856" s="5" t="s">
        <v>31</v>
      </c>
      <c r="C1856" s="5"/>
      <c r="D1856" s="5" t="s">
        <v>10</v>
      </c>
      <c r="E1856" s="6">
        <v>0</v>
      </c>
      <c r="F1856" s="20"/>
      <c r="G1856" s="20"/>
      <c r="H1856" s="6">
        <v>0</v>
      </c>
      <c r="I1856" s="60"/>
    </row>
    <row r="1857" spans="1:9">
      <c r="A1857" s="5">
        <v>2</v>
      </c>
      <c r="B1857" s="5" t="s">
        <v>20</v>
      </c>
      <c r="C1857" s="5"/>
      <c r="D1857" s="5" t="s">
        <v>33</v>
      </c>
      <c r="E1857" s="6">
        <f>E1845+E1848+E1851+E1854</f>
        <v>8350000</v>
      </c>
      <c r="F1857" s="20"/>
      <c r="G1857" s="20"/>
      <c r="H1857" s="6">
        <f>H1845+H1848+H1851+H1854</f>
        <v>8350000</v>
      </c>
      <c r="I1857" s="60"/>
    </row>
    <row r="1858" spans="1:9">
      <c r="A1858" s="5">
        <v>2</v>
      </c>
      <c r="B1858" s="5" t="s">
        <v>20</v>
      </c>
      <c r="C1858" s="5"/>
      <c r="D1858" s="5" t="s">
        <v>132</v>
      </c>
      <c r="E1858" s="6">
        <f>E1847+E1850+E1853+E1856</f>
        <v>6196428.5999999996</v>
      </c>
      <c r="F1858" s="20"/>
      <c r="G1858" s="20"/>
      <c r="H1858" s="6">
        <f>H1847+H1850+H1853+H1856</f>
        <v>6196428.5999999996</v>
      </c>
      <c r="I1858" s="60"/>
    </row>
    <row r="1859" spans="1:9">
      <c r="A1859" s="5">
        <v>2</v>
      </c>
      <c r="B1859" s="5" t="s">
        <v>20</v>
      </c>
      <c r="C1859" s="5"/>
      <c r="D1859" s="5" t="s">
        <v>34</v>
      </c>
      <c r="E1859" s="6">
        <f>E1857-E1858</f>
        <v>2153571.4000000004</v>
      </c>
      <c r="F1859" s="20"/>
      <c r="G1859" s="20"/>
      <c r="H1859" s="6">
        <f>H1857-H1858</f>
        <v>2153571.4000000004</v>
      </c>
      <c r="I1859" s="60"/>
    </row>
    <row r="1860" spans="1:9">
      <c r="A1860" s="5"/>
      <c r="B1860" s="5"/>
      <c r="C1860" s="5"/>
      <c r="D1860" s="5"/>
      <c r="E1860" s="6"/>
      <c r="F1860" s="20"/>
      <c r="G1860" s="20"/>
      <c r="H1860" s="6"/>
      <c r="I1860" s="60"/>
    </row>
    <row r="1861" spans="1:9">
      <c r="A1861" s="5">
        <v>50</v>
      </c>
      <c r="B1861" s="5" t="s">
        <v>57</v>
      </c>
      <c r="C1861" s="5"/>
      <c r="D1861" s="5"/>
      <c r="E1861" s="6"/>
      <c r="F1861" s="20"/>
      <c r="G1861" s="20"/>
      <c r="H1861" s="6"/>
      <c r="I1861" s="60"/>
    </row>
    <row r="1862" spans="1:9">
      <c r="A1862" s="5"/>
      <c r="B1862" s="5">
        <v>1</v>
      </c>
      <c r="C1862" s="5" t="s">
        <v>5</v>
      </c>
      <c r="D1862" s="5" t="s">
        <v>6</v>
      </c>
      <c r="E1862" s="6">
        <v>66259808</v>
      </c>
      <c r="F1862" s="20"/>
      <c r="G1862" s="20"/>
      <c r="H1862" s="6">
        <f>E1862+F1862-G1862</f>
        <v>66259808</v>
      </c>
      <c r="I1862" s="60"/>
    </row>
    <row r="1863" spans="1:9">
      <c r="A1863" s="5"/>
      <c r="B1863" s="5">
        <v>2</v>
      </c>
      <c r="C1863" s="5" t="s">
        <v>7</v>
      </c>
      <c r="D1863" s="5" t="s">
        <v>8</v>
      </c>
      <c r="E1863" s="6">
        <v>955794450</v>
      </c>
      <c r="F1863" s="20"/>
      <c r="G1863" s="20"/>
      <c r="H1863" s="6">
        <f t="shared" ref="H1863:H1877" si="57">E1863+F1863-G1863</f>
        <v>955794450</v>
      </c>
      <c r="I1863" s="60"/>
    </row>
    <row r="1864" spans="1:9">
      <c r="A1864" s="5"/>
      <c r="B1864" s="5" t="s">
        <v>7</v>
      </c>
      <c r="C1864" s="5"/>
      <c r="D1864" s="5" t="s">
        <v>9</v>
      </c>
      <c r="E1864" s="6">
        <v>107753507.10000001</v>
      </c>
      <c r="F1864" s="20"/>
      <c r="G1864" s="20"/>
      <c r="H1864" s="6">
        <f t="shared" si="57"/>
        <v>107753507.10000001</v>
      </c>
      <c r="I1864" s="60"/>
    </row>
    <row r="1865" spans="1:9">
      <c r="A1865" s="5"/>
      <c r="B1865" s="5" t="s">
        <v>7</v>
      </c>
      <c r="C1865" s="5"/>
      <c r="D1865" s="5" t="s">
        <v>10</v>
      </c>
      <c r="E1865" s="6">
        <v>546743574.93999982</v>
      </c>
      <c r="F1865" s="20"/>
      <c r="G1865" s="20"/>
      <c r="H1865" s="6">
        <f t="shared" si="57"/>
        <v>546743574.93999982</v>
      </c>
      <c r="I1865" s="60"/>
    </row>
    <row r="1866" spans="1:9">
      <c r="A1866" s="5"/>
      <c r="B1866" s="5">
        <v>3</v>
      </c>
      <c r="C1866" s="5" t="s">
        <v>11</v>
      </c>
      <c r="D1866" s="5" t="s">
        <v>12</v>
      </c>
      <c r="E1866" s="6">
        <v>1389922600</v>
      </c>
      <c r="F1866" s="20"/>
      <c r="G1866" s="20"/>
      <c r="H1866" s="6">
        <f t="shared" si="57"/>
        <v>1389922600</v>
      </c>
      <c r="I1866" s="60"/>
    </row>
    <row r="1867" spans="1:9">
      <c r="A1867" s="5"/>
      <c r="B1867" s="5" t="s">
        <v>11</v>
      </c>
      <c r="C1867" s="5"/>
      <c r="D1867" s="5" t="s">
        <v>9</v>
      </c>
      <c r="E1867" s="6">
        <v>37279725</v>
      </c>
      <c r="F1867" s="20"/>
      <c r="G1867" s="20"/>
      <c r="H1867" s="6">
        <f t="shared" si="57"/>
        <v>37279725</v>
      </c>
      <c r="I1867" s="60"/>
    </row>
    <row r="1868" spans="1:9">
      <c r="A1868" s="5"/>
      <c r="B1868" s="5" t="s">
        <v>11</v>
      </c>
      <c r="C1868" s="5"/>
      <c r="D1868" s="5" t="s">
        <v>10</v>
      </c>
      <c r="E1868" s="6">
        <v>681954935</v>
      </c>
      <c r="F1868" s="20"/>
      <c r="G1868" s="20"/>
      <c r="H1868" s="6">
        <f t="shared" si="57"/>
        <v>681954935</v>
      </c>
      <c r="I1868" s="60"/>
    </row>
    <row r="1869" spans="1:9">
      <c r="A1869" s="5"/>
      <c r="B1869" s="5">
        <v>4</v>
      </c>
      <c r="C1869" s="5" t="s">
        <v>13</v>
      </c>
      <c r="D1869" s="5" t="s">
        <v>14</v>
      </c>
      <c r="E1869" s="6">
        <v>45216600</v>
      </c>
      <c r="F1869" s="20"/>
      <c r="G1869" s="20"/>
      <c r="H1869" s="6">
        <f t="shared" si="57"/>
        <v>45216600</v>
      </c>
      <c r="I1869" s="60"/>
    </row>
    <row r="1870" spans="1:9">
      <c r="A1870" s="5"/>
      <c r="B1870" s="5" t="s">
        <v>13</v>
      </c>
      <c r="C1870" s="5"/>
      <c r="D1870" s="5" t="s">
        <v>9</v>
      </c>
      <c r="E1870" s="6">
        <v>4143215</v>
      </c>
      <c r="F1870" s="20"/>
      <c r="G1870" s="20"/>
      <c r="H1870" s="6">
        <f t="shared" si="57"/>
        <v>4143215</v>
      </c>
      <c r="I1870" s="60"/>
    </row>
    <row r="1871" spans="1:9">
      <c r="A1871" s="5"/>
      <c r="B1871" s="5" t="s">
        <v>13</v>
      </c>
      <c r="C1871" s="5"/>
      <c r="D1871" s="5" t="s">
        <v>10</v>
      </c>
      <c r="E1871" s="6">
        <v>24109290</v>
      </c>
      <c r="F1871" s="20"/>
      <c r="G1871" s="20"/>
      <c r="H1871" s="6">
        <f t="shared" si="57"/>
        <v>24109290</v>
      </c>
      <c r="I1871" s="60"/>
    </row>
    <row r="1872" spans="1:9">
      <c r="A1872" s="5"/>
      <c r="B1872" s="5">
        <v>5</v>
      </c>
      <c r="C1872" s="5" t="s">
        <v>15</v>
      </c>
      <c r="D1872" s="5" t="s">
        <v>16</v>
      </c>
      <c r="E1872" s="6">
        <v>66500</v>
      </c>
      <c r="F1872" s="20"/>
      <c r="G1872" s="20"/>
      <c r="H1872" s="6">
        <f t="shared" si="57"/>
        <v>66500</v>
      </c>
      <c r="I1872" s="60"/>
    </row>
    <row r="1873" spans="1:9">
      <c r="A1873" s="5"/>
      <c r="B1873" s="5" t="s">
        <v>15</v>
      </c>
      <c r="C1873" s="5"/>
      <c r="D1873" s="5" t="s">
        <v>9</v>
      </c>
      <c r="E1873" s="6">
        <v>0</v>
      </c>
      <c r="F1873" s="20"/>
      <c r="G1873" s="20"/>
      <c r="H1873" s="6">
        <f t="shared" si="57"/>
        <v>0</v>
      </c>
      <c r="I1873" s="60"/>
    </row>
    <row r="1874" spans="1:9">
      <c r="A1874" s="5"/>
      <c r="B1874" s="5" t="s">
        <v>15</v>
      </c>
      <c r="C1874" s="5"/>
      <c r="D1874" s="5" t="s">
        <v>10</v>
      </c>
      <c r="E1874" s="6">
        <v>0</v>
      </c>
      <c r="F1874" s="20"/>
      <c r="G1874" s="20"/>
      <c r="H1874" s="6">
        <f t="shared" si="57"/>
        <v>0</v>
      </c>
      <c r="I1874" s="60"/>
    </row>
    <row r="1875" spans="1:9">
      <c r="A1875" s="5"/>
      <c r="B1875" s="5">
        <v>6</v>
      </c>
      <c r="C1875" s="5" t="s">
        <v>18</v>
      </c>
      <c r="D1875" s="5" t="s">
        <v>19</v>
      </c>
      <c r="E1875" s="6">
        <v>0</v>
      </c>
      <c r="F1875" s="20"/>
      <c r="G1875" s="20"/>
      <c r="H1875" s="6">
        <f t="shared" si="57"/>
        <v>0</v>
      </c>
      <c r="I1875" s="60"/>
    </row>
    <row r="1876" spans="1:9">
      <c r="A1876" s="5"/>
      <c r="B1876" s="5" t="s">
        <v>18</v>
      </c>
      <c r="C1876" s="5"/>
      <c r="D1876" s="5" t="s">
        <v>9</v>
      </c>
      <c r="E1876" s="6">
        <v>0</v>
      </c>
      <c r="F1876" s="20"/>
      <c r="G1876" s="20"/>
      <c r="H1876" s="6">
        <f t="shared" si="57"/>
        <v>0</v>
      </c>
      <c r="I1876" s="60"/>
    </row>
    <row r="1877" spans="1:9">
      <c r="A1877" s="5"/>
      <c r="B1877" s="5" t="s">
        <v>18</v>
      </c>
      <c r="C1877" s="5"/>
      <c r="D1877" s="5" t="s">
        <v>10</v>
      </c>
      <c r="E1877" s="6">
        <v>0</v>
      </c>
      <c r="F1877" s="20"/>
      <c r="G1877" s="20"/>
      <c r="H1877" s="6">
        <f t="shared" si="57"/>
        <v>0</v>
      </c>
      <c r="I1877" s="60"/>
    </row>
    <row r="1878" spans="1:9">
      <c r="A1878" s="5">
        <v>1</v>
      </c>
      <c r="B1878" s="5" t="s">
        <v>20</v>
      </c>
      <c r="C1878" s="5"/>
      <c r="D1878" s="5" t="s">
        <v>21</v>
      </c>
      <c r="E1878" s="6">
        <f>E1862+E1863+E1866+E1869+E1872+E1875</f>
        <v>2457259958</v>
      </c>
      <c r="F1878" s="20"/>
      <c r="G1878" s="20"/>
      <c r="H1878" s="6">
        <f>H1862+H1863+H1866+H1869+H1872+H1875</f>
        <v>2457259958</v>
      </c>
      <c r="I1878" s="60"/>
    </row>
    <row r="1879" spans="1:9">
      <c r="A1879" s="5">
        <v>1</v>
      </c>
      <c r="B1879" s="5" t="s">
        <v>20</v>
      </c>
      <c r="C1879" s="5"/>
      <c r="D1879" s="5" t="s">
        <v>22</v>
      </c>
      <c r="E1879" s="6">
        <f>E1865+E1868+E1871+E1874+E1877</f>
        <v>1252807799.9399998</v>
      </c>
      <c r="F1879" s="20"/>
      <c r="G1879" s="20"/>
      <c r="H1879" s="6">
        <f>H1865+H1868+H1871+H1874+H1877</f>
        <v>1252807799.9399998</v>
      </c>
      <c r="I1879" s="60"/>
    </row>
    <row r="1880" spans="1:9">
      <c r="A1880" s="5">
        <v>1</v>
      </c>
      <c r="B1880" s="5" t="s">
        <v>20</v>
      </c>
      <c r="C1880" s="5"/>
      <c r="D1880" s="5" t="s">
        <v>23</v>
      </c>
      <c r="E1880" s="6">
        <f>E1878-E1879</f>
        <v>1204452158.0600002</v>
      </c>
      <c r="F1880" s="20"/>
      <c r="G1880" s="20"/>
      <c r="H1880" s="6">
        <f>H1878-H1879</f>
        <v>1204452158.0600002</v>
      </c>
      <c r="I1880" s="60"/>
    </row>
    <row r="1881" spans="1:9">
      <c r="A1881" s="5"/>
      <c r="B1881" s="5">
        <v>7</v>
      </c>
      <c r="C1881" s="5"/>
      <c r="D1881" s="5" t="s">
        <v>24</v>
      </c>
      <c r="E1881" s="6"/>
      <c r="F1881" s="20"/>
      <c r="G1881" s="20"/>
      <c r="H1881" s="6"/>
      <c r="I1881" s="60"/>
    </row>
    <row r="1882" spans="1:9">
      <c r="A1882" s="5"/>
      <c r="B1882" s="5" t="s">
        <v>25</v>
      </c>
      <c r="C1882" s="5"/>
      <c r="D1882" s="5" t="s">
        <v>26</v>
      </c>
      <c r="E1882" s="6">
        <v>0</v>
      </c>
      <c r="F1882" s="20"/>
      <c r="G1882" s="20"/>
      <c r="H1882" s="6">
        <v>0</v>
      </c>
      <c r="I1882" s="60"/>
    </row>
    <row r="1883" spans="1:9">
      <c r="A1883" s="5"/>
      <c r="B1883" s="5" t="s">
        <v>25</v>
      </c>
      <c r="C1883" s="5"/>
      <c r="D1883" s="5" t="s">
        <v>17</v>
      </c>
      <c r="E1883" s="6">
        <v>0</v>
      </c>
      <c r="F1883" s="20"/>
      <c r="G1883" s="20"/>
      <c r="H1883" s="6">
        <v>0</v>
      </c>
      <c r="I1883" s="60"/>
    </row>
    <row r="1884" spans="1:9">
      <c r="A1884" s="5"/>
      <c r="B1884" s="5" t="s">
        <v>25</v>
      </c>
      <c r="C1884" s="5"/>
      <c r="D1884" s="5" t="s">
        <v>10</v>
      </c>
      <c r="E1884" s="6">
        <v>0</v>
      </c>
      <c r="F1884" s="20"/>
      <c r="G1884" s="20"/>
      <c r="H1884" s="6">
        <v>0</v>
      </c>
      <c r="I1884" s="60"/>
    </row>
    <row r="1885" spans="1:9">
      <c r="A1885" s="5"/>
      <c r="B1885" s="5" t="s">
        <v>27</v>
      </c>
      <c r="C1885" s="5"/>
      <c r="D1885" s="5" t="s">
        <v>28</v>
      </c>
      <c r="E1885" s="6">
        <v>0</v>
      </c>
      <c r="F1885" s="20"/>
      <c r="G1885" s="20"/>
      <c r="H1885" s="6">
        <v>0</v>
      </c>
      <c r="I1885" s="60"/>
    </row>
    <row r="1886" spans="1:9">
      <c r="A1886" s="5"/>
      <c r="B1886" s="5" t="s">
        <v>27</v>
      </c>
      <c r="C1886" s="5"/>
      <c r="D1886" s="5" t="s">
        <v>9</v>
      </c>
      <c r="E1886" s="6">
        <v>0</v>
      </c>
      <c r="F1886" s="20"/>
      <c r="G1886" s="20"/>
      <c r="H1886" s="6">
        <v>0</v>
      </c>
      <c r="I1886" s="60"/>
    </row>
    <row r="1887" spans="1:9">
      <c r="A1887" s="5"/>
      <c r="B1887" s="5" t="s">
        <v>27</v>
      </c>
      <c r="C1887" s="5"/>
      <c r="D1887" s="5" t="s">
        <v>10</v>
      </c>
      <c r="E1887" s="6">
        <v>0</v>
      </c>
      <c r="F1887" s="20"/>
      <c r="G1887" s="20"/>
      <c r="H1887" s="6">
        <v>0</v>
      </c>
      <c r="I1887" s="60"/>
    </row>
    <row r="1888" spans="1:9">
      <c r="A1888" s="5"/>
      <c r="B1888" s="5" t="s">
        <v>29</v>
      </c>
      <c r="C1888" s="5"/>
      <c r="D1888" s="5" t="s">
        <v>30</v>
      </c>
      <c r="E1888" s="6">
        <v>0</v>
      </c>
      <c r="F1888" s="20"/>
      <c r="G1888" s="20"/>
      <c r="H1888" s="6">
        <v>0</v>
      </c>
      <c r="I1888" s="60"/>
    </row>
    <row r="1889" spans="1:9">
      <c r="A1889" s="5"/>
      <c r="B1889" s="5" t="s">
        <v>29</v>
      </c>
      <c r="C1889" s="5"/>
      <c r="D1889" s="5" t="s">
        <v>9</v>
      </c>
      <c r="E1889" s="6">
        <v>0</v>
      </c>
      <c r="F1889" s="20"/>
      <c r="G1889" s="20"/>
      <c r="H1889" s="6">
        <v>0</v>
      </c>
      <c r="I1889" s="60"/>
    </row>
    <row r="1890" spans="1:9">
      <c r="A1890" s="5"/>
      <c r="B1890" s="5" t="s">
        <v>29</v>
      </c>
      <c r="C1890" s="5"/>
      <c r="D1890" s="5" t="s">
        <v>10</v>
      </c>
      <c r="E1890" s="6">
        <v>0</v>
      </c>
      <c r="F1890" s="20"/>
      <c r="G1890" s="20"/>
      <c r="H1890" s="6">
        <v>0</v>
      </c>
      <c r="I1890" s="60"/>
    </row>
    <row r="1891" spans="1:9">
      <c r="A1891" s="5"/>
      <c r="B1891" s="5" t="s">
        <v>31</v>
      </c>
      <c r="C1891" s="5"/>
      <c r="D1891" s="5" t="s">
        <v>32</v>
      </c>
      <c r="E1891" s="6">
        <v>0</v>
      </c>
      <c r="F1891" s="20"/>
      <c r="G1891" s="20"/>
      <c r="H1891" s="6">
        <v>0</v>
      </c>
      <c r="I1891" s="60"/>
    </row>
    <row r="1892" spans="1:9">
      <c r="A1892" s="5"/>
      <c r="B1892" s="5" t="s">
        <v>31</v>
      </c>
      <c r="C1892" s="5"/>
      <c r="D1892" s="5" t="s">
        <v>17</v>
      </c>
      <c r="E1892" s="6">
        <v>0</v>
      </c>
      <c r="F1892" s="20"/>
      <c r="G1892" s="20"/>
      <c r="H1892" s="6">
        <v>0</v>
      </c>
      <c r="I1892" s="60"/>
    </row>
    <row r="1893" spans="1:9">
      <c r="A1893" s="5"/>
      <c r="B1893" s="5" t="s">
        <v>31</v>
      </c>
      <c r="C1893" s="5"/>
      <c r="D1893" s="5" t="s">
        <v>10</v>
      </c>
      <c r="E1893" s="6">
        <v>0</v>
      </c>
      <c r="F1893" s="20"/>
      <c r="G1893" s="20"/>
      <c r="H1893" s="6">
        <v>0</v>
      </c>
      <c r="I1893" s="60"/>
    </row>
    <row r="1894" spans="1:9">
      <c r="A1894" s="5">
        <v>2</v>
      </c>
      <c r="B1894" s="5" t="s">
        <v>20</v>
      </c>
      <c r="C1894" s="5"/>
      <c r="D1894" s="5" t="s">
        <v>33</v>
      </c>
      <c r="E1894" s="6">
        <f>E1882+E1885+E1888+E1891</f>
        <v>0</v>
      </c>
      <c r="F1894" s="20"/>
      <c r="G1894" s="20"/>
      <c r="H1894" s="6">
        <f>H1882+H1885+H1888+H1891</f>
        <v>0</v>
      </c>
      <c r="I1894" s="60"/>
    </row>
    <row r="1895" spans="1:9">
      <c r="A1895" s="5">
        <v>2</v>
      </c>
      <c r="B1895" s="5" t="s">
        <v>20</v>
      </c>
      <c r="C1895" s="5"/>
      <c r="D1895" s="5" t="s">
        <v>132</v>
      </c>
      <c r="E1895" s="6">
        <f>E1884+E1887+E1890+E1893</f>
        <v>0</v>
      </c>
      <c r="F1895" s="20"/>
      <c r="G1895" s="20"/>
      <c r="H1895" s="6">
        <f>H1884+H1887+H1890+H1893</f>
        <v>0</v>
      </c>
      <c r="I1895" s="60"/>
    </row>
    <row r="1896" spans="1:9">
      <c r="A1896" s="5">
        <v>2</v>
      </c>
      <c r="B1896" s="5" t="s">
        <v>20</v>
      </c>
      <c r="C1896" s="5"/>
      <c r="D1896" s="5" t="s">
        <v>34</v>
      </c>
      <c r="E1896" s="6">
        <f>E1894-E1895</f>
        <v>0</v>
      </c>
      <c r="F1896" s="20"/>
      <c r="G1896" s="20"/>
      <c r="H1896" s="6">
        <f>H1894-H1895</f>
        <v>0</v>
      </c>
      <c r="I1896" s="60"/>
    </row>
    <row r="1897" spans="1:9">
      <c r="A1897" s="5"/>
      <c r="B1897" s="5"/>
      <c r="C1897" s="5"/>
      <c r="D1897" s="5"/>
      <c r="E1897" s="6"/>
      <c r="F1897" s="20"/>
      <c r="G1897" s="20"/>
      <c r="H1897" s="6"/>
      <c r="I1897" s="60"/>
    </row>
    <row r="1898" spans="1:9">
      <c r="A1898" s="5">
        <v>51</v>
      </c>
      <c r="B1898" s="5" t="s">
        <v>58</v>
      </c>
      <c r="C1898" s="5"/>
      <c r="D1898" s="5"/>
      <c r="E1898" s="6"/>
      <c r="F1898" s="20"/>
      <c r="G1898" s="20"/>
      <c r="H1898" s="6"/>
      <c r="I1898" s="60"/>
    </row>
    <row r="1899" spans="1:9">
      <c r="A1899" s="5"/>
      <c r="B1899" s="5">
        <v>1</v>
      </c>
      <c r="C1899" s="5" t="s">
        <v>5</v>
      </c>
      <c r="D1899" s="5" t="s">
        <v>6</v>
      </c>
      <c r="E1899" s="6">
        <v>13113443443</v>
      </c>
      <c r="F1899" s="20"/>
      <c r="G1899" s="20"/>
      <c r="H1899" s="6">
        <f>E1899+F1899-G1899</f>
        <v>13113443443</v>
      </c>
      <c r="I1899" s="60"/>
    </row>
    <row r="1900" spans="1:9">
      <c r="A1900" s="5"/>
      <c r="B1900" s="5">
        <v>2</v>
      </c>
      <c r="C1900" s="5" t="s">
        <v>7</v>
      </c>
      <c r="D1900" s="5" t="s">
        <v>8</v>
      </c>
      <c r="E1900" s="6">
        <v>997213490</v>
      </c>
      <c r="F1900" s="20"/>
      <c r="G1900" s="20"/>
      <c r="H1900" s="6">
        <f t="shared" ref="H1900:H1914" si="58">E1900+F1900-G1900</f>
        <v>997213490</v>
      </c>
      <c r="I1900" s="60"/>
    </row>
    <row r="1901" spans="1:9">
      <c r="A1901" s="5"/>
      <c r="B1901" s="5" t="s">
        <v>7</v>
      </c>
      <c r="C1901" s="5"/>
      <c r="D1901" s="5" t="s">
        <v>9</v>
      </c>
      <c r="E1901" s="6">
        <v>123761212.23</v>
      </c>
      <c r="F1901" s="20"/>
      <c r="G1901" s="20"/>
      <c r="H1901" s="6">
        <f t="shared" si="58"/>
        <v>123761212.23</v>
      </c>
      <c r="I1901" s="60"/>
    </row>
    <row r="1902" spans="1:9">
      <c r="A1902" s="5"/>
      <c r="B1902" s="5" t="s">
        <v>7</v>
      </c>
      <c r="C1902" s="5"/>
      <c r="D1902" s="5" t="s">
        <v>10</v>
      </c>
      <c r="E1902" s="6">
        <v>540840996.9399997</v>
      </c>
      <c r="F1902" s="20"/>
      <c r="G1902" s="20"/>
      <c r="H1902" s="6">
        <f t="shared" si="58"/>
        <v>540840996.9399997</v>
      </c>
      <c r="I1902" s="60"/>
    </row>
    <row r="1903" spans="1:9">
      <c r="A1903" s="5"/>
      <c r="B1903" s="5">
        <v>3</v>
      </c>
      <c r="C1903" s="5" t="s">
        <v>11</v>
      </c>
      <c r="D1903" s="5" t="s">
        <v>12</v>
      </c>
      <c r="E1903" s="6">
        <v>2819920160</v>
      </c>
      <c r="F1903" s="20"/>
      <c r="G1903" s="20"/>
      <c r="H1903" s="6">
        <f t="shared" si="58"/>
        <v>2819920160</v>
      </c>
      <c r="I1903" s="60"/>
    </row>
    <row r="1904" spans="1:9">
      <c r="A1904" s="5"/>
      <c r="B1904" s="5" t="s">
        <v>11</v>
      </c>
      <c r="C1904" s="5"/>
      <c r="D1904" s="5" t="s">
        <v>9</v>
      </c>
      <c r="E1904" s="6">
        <v>56398403.200000003</v>
      </c>
      <c r="F1904" s="20"/>
      <c r="G1904" s="20"/>
      <c r="H1904" s="6">
        <f t="shared" si="58"/>
        <v>56398403.200000003</v>
      </c>
      <c r="I1904" s="60"/>
    </row>
    <row r="1905" spans="1:9">
      <c r="A1905" s="5"/>
      <c r="B1905" s="5" t="s">
        <v>11</v>
      </c>
      <c r="C1905" s="5"/>
      <c r="D1905" s="5" t="s">
        <v>10</v>
      </c>
      <c r="E1905" s="6">
        <v>444130704.80000001</v>
      </c>
      <c r="F1905" s="20"/>
      <c r="G1905" s="20"/>
      <c r="H1905" s="6">
        <f t="shared" si="58"/>
        <v>444130704.80000001</v>
      </c>
      <c r="I1905" s="60"/>
    </row>
    <row r="1906" spans="1:9">
      <c r="A1906" s="5"/>
      <c r="B1906" s="5">
        <v>4</v>
      </c>
      <c r="C1906" s="5" t="s">
        <v>13</v>
      </c>
      <c r="D1906" s="5" t="s">
        <v>14</v>
      </c>
      <c r="E1906" s="6">
        <v>7712000</v>
      </c>
      <c r="F1906" s="20"/>
      <c r="G1906" s="20"/>
      <c r="H1906" s="6">
        <f t="shared" si="58"/>
        <v>7712000</v>
      </c>
      <c r="I1906" s="60"/>
    </row>
    <row r="1907" spans="1:9">
      <c r="A1907" s="5"/>
      <c r="B1907" s="5" t="s">
        <v>13</v>
      </c>
      <c r="C1907" s="5"/>
      <c r="D1907" s="5" t="s">
        <v>9</v>
      </c>
      <c r="E1907" s="6">
        <v>192800</v>
      </c>
      <c r="F1907" s="20"/>
      <c r="G1907" s="20"/>
      <c r="H1907" s="6">
        <f t="shared" si="58"/>
        <v>192800</v>
      </c>
      <c r="I1907" s="60"/>
    </row>
    <row r="1908" spans="1:9">
      <c r="A1908" s="5"/>
      <c r="B1908" s="5" t="s">
        <v>13</v>
      </c>
      <c r="C1908" s="5"/>
      <c r="D1908" s="5" t="s">
        <v>10</v>
      </c>
      <c r="E1908" s="6">
        <v>844300</v>
      </c>
      <c r="F1908" s="20"/>
      <c r="G1908" s="20"/>
      <c r="H1908" s="6">
        <f t="shared" si="58"/>
        <v>844300</v>
      </c>
      <c r="I1908" s="60"/>
    </row>
    <row r="1909" spans="1:9">
      <c r="A1909" s="5"/>
      <c r="B1909" s="5">
        <v>5</v>
      </c>
      <c r="C1909" s="5" t="s">
        <v>15</v>
      </c>
      <c r="D1909" s="5" t="s">
        <v>16</v>
      </c>
      <c r="E1909" s="6">
        <v>1066500</v>
      </c>
      <c r="F1909" s="20"/>
      <c r="G1909" s="20"/>
      <c r="H1909" s="6">
        <f t="shared" si="58"/>
        <v>1066500</v>
      </c>
      <c r="I1909" s="60"/>
    </row>
    <row r="1910" spans="1:9">
      <c r="A1910" s="5"/>
      <c r="B1910" s="5" t="s">
        <v>15</v>
      </c>
      <c r="C1910" s="5"/>
      <c r="D1910" s="5" t="s">
        <v>17</v>
      </c>
      <c r="E1910" s="6">
        <v>0</v>
      </c>
      <c r="F1910" s="20"/>
      <c r="G1910" s="20"/>
      <c r="H1910" s="6">
        <f t="shared" si="58"/>
        <v>0</v>
      </c>
      <c r="I1910" s="60"/>
    </row>
    <row r="1911" spans="1:9">
      <c r="A1911" s="5"/>
      <c r="B1911" s="5" t="s">
        <v>15</v>
      </c>
      <c r="C1911" s="5"/>
      <c r="D1911" s="5" t="s">
        <v>10</v>
      </c>
      <c r="E1911" s="6">
        <v>0</v>
      </c>
      <c r="F1911" s="20"/>
      <c r="G1911" s="20"/>
      <c r="H1911" s="6">
        <f t="shared" si="58"/>
        <v>0</v>
      </c>
      <c r="I1911" s="60"/>
    </row>
    <row r="1912" spans="1:9">
      <c r="A1912" s="5"/>
      <c r="B1912" s="5">
        <v>6</v>
      </c>
      <c r="C1912" s="5" t="s">
        <v>18</v>
      </c>
      <c r="D1912" s="5" t="s">
        <v>19</v>
      </c>
      <c r="E1912" s="6">
        <v>0</v>
      </c>
      <c r="F1912" s="20"/>
      <c r="G1912" s="20"/>
      <c r="H1912" s="6">
        <f t="shared" si="58"/>
        <v>0</v>
      </c>
      <c r="I1912" s="60"/>
    </row>
    <row r="1913" spans="1:9">
      <c r="A1913" s="5"/>
      <c r="B1913" s="5" t="s">
        <v>18</v>
      </c>
      <c r="C1913" s="5"/>
      <c r="D1913" s="5" t="s">
        <v>17</v>
      </c>
      <c r="E1913" s="6">
        <v>0</v>
      </c>
      <c r="F1913" s="20"/>
      <c r="G1913" s="20"/>
      <c r="H1913" s="6">
        <f t="shared" si="58"/>
        <v>0</v>
      </c>
      <c r="I1913" s="60"/>
    </row>
    <row r="1914" spans="1:9">
      <c r="A1914" s="5"/>
      <c r="B1914" s="5" t="s">
        <v>18</v>
      </c>
      <c r="C1914" s="5"/>
      <c r="D1914" s="5" t="s">
        <v>10</v>
      </c>
      <c r="E1914" s="6">
        <v>0</v>
      </c>
      <c r="F1914" s="20"/>
      <c r="G1914" s="20"/>
      <c r="H1914" s="6">
        <f t="shared" si="58"/>
        <v>0</v>
      </c>
      <c r="I1914" s="60"/>
    </row>
    <row r="1915" spans="1:9">
      <c r="A1915" s="5">
        <v>1</v>
      </c>
      <c r="B1915" s="5" t="s">
        <v>20</v>
      </c>
      <c r="C1915" s="5"/>
      <c r="D1915" s="5" t="s">
        <v>21</v>
      </c>
      <c r="E1915" s="6">
        <f>E1899+E1900+E1903+E1906+E1909+E1912</f>
        <v>16939355593</v>
      </c>
      <c r="F1915" s="20"/>
      <c r="G1915" s="20"/>
      <c r="H1915" s="6">
        <f>H1899+H1900+H1903+H1906+H1909+H1912</f>
        <v>16939355593</v>
      </c>
      <c r="I1915" s="60"/>
    </row>
    <row r="1916" spans="1:9">
      <c r="A1916" s="5">
        <v>1</v>
      </c>
      <c r="B1916" s="5" t="s">
        <v>20</v>
      </c>
      <c r="C1916" s="5"/>
      <c r="D1916" s="5" t="s">
        <v>22</v>
      </c>
      <c r="E1916" s="6">
        <f>E1902+E1905+E1908+E1911+E1914</f>
        <v>985816001.73999977</v>
      </c>
      <c r="F1916" s="20"/>
      <c r="G1916" s="20"/>
      <c r="H1916" s="6">
        <f>H1902+H1905+H1908+H1911+H1914</f>
        <v>985816001.73999977</v>
      </c>
      <c r="I1916" s="60"/>
    </row>
    <row r="1917" spans="1:9">
      <c r="A1917" s="5">
        <v>1</v>
      </c>
      <c r="B1917" s="5" t="s">
        <v>20</v>
      </c>
      <c r="C1917" s="5"/>
      <c r="D1917" s="5" t="s">
        <v>23</v>
      </c>
      <c r="E1917" s="6">
        <f>E1915-E1916</f>
        <v>15953539591.26</v>
      </c>
      <c r="F1917" s="20"/>
      <c r="G1917" s="20"/>
      <c r="H1917" s="6">
        <f>H1915-H1916</f>
        <v>15953539591.26</v>
      </c>
      <c r="I1917" s="60"/>
    </row>
    <row r="1918" spans="1:9">
      <c r="A1918" s="5"/>
      <c r="B1918" s="5">
        <v>7</v>
      </c>
      <c r="C1918" s="5"/>
      <c r="D1918" s="5" t="s">
        <v>24</v>
      </c>
      <c r="E1918" s="6"/>
      <c r="F1918" s="20"/>
      <c r="G1918" s="20"/>
      <c r="H1918" s="6"/>
      <c r="I1918" s="60"/>
    </row>
    <row r="1919" spans="1:9">
      <c r="A1919" s="5"/>
      <c r="B1919" s="5" t="s">
        <v>25</v>
      </c>
      <c r="C1919" s="5"/>
      <c r="D1919" s="5" t="s">
        <v>26</v>
      </c>
      <c r="E1919" s="6">
        <v>0</v>
      </c>
      <c r="F1919" s="20"/>
      <c r="G1919" s="20"/>
      <c r="H1919" s="6">
        <v>0</v>
      </c>
      <c r="I1919" s="60"/>
    </row>
    <row r="1920" spans="1:9">
      <c r="A1920" s="5"/>
      <c r="B1920" s="5" t="s">
        <v>25</v>
      </c>
      <c r="C1920" s="5"/>
      <c r="D1920" s="5" t="s">
        <v>17</v>
      </c>
      <c r="E1920" s="6">
        <v>0</v>
      </c>
      <c r="F1920" s="20"/>
      <c r="G1920" s="20"/>
      <c r="H1920" s="6">
        <v>0</v>
      </c>
      <c r="I1920" s="60"/>
    </row>
    <row r="1921" spans="1:9">
      <c r="A1921" s="5"/>
      <c r="B1921" s="5" t="s">
        <v>25</v>
      </c>
      <c r="C1921" s="5"/>
      <c r="D1921" s="5" t="s">
        <v>10</v>
      </c>
      <c r="E1921" s="6">
        <v>0</v>
      </c>
      <c r="F1921" s="20"/>
      <c r="G1921" s="20"/>
      <c r="H1921" s="6">
        <v>0</v>
      </c>
      <c r="I1921" s="60"/>
    </row>
    <row r="1922" spans="1:9">
      <c r="A1922" s="5"/>
      <c r="B1922" s="5" t="s">
        <v>27</v>
      </c>
      <c r="C1922" s="5"/>
      <c r="D1922" s="5" t="s">
        <v>28</v>
      </c>
      <c r="E1922" s="6">
        <v>0</v>
      </c>
      <c r="F1922" s="20"/>
      <c r="G1922" s="20"/>
      <c r="H1922" s="6">
        <v>0</v>
      </c>
      <c r="I1922" s="60"/>
    </row>
    <row r="1923" spans="1:9">
      <c r="A1923" s="5"/>
      <c r="B1923" s="5" t="s">
        <v>27</v>
      </c>
      <c r="C1923" s="5"/>
      <c r="D1923" s="5" t="s">
        <v>17</v>
      </c>
      <c r="E1923" s="6">
        <v>0</v>
      </c>
      <c r="F1923" s="20"/>
      <c r="G1923" s="20"/>
      <c r="H1923" s="6">
        <v>0</v>
      </c>
      <c r="I1923" s="60"/>
    </row>
    <row r="1924" spans="1:9">
      <c r="A1924" s="5"/>
      <c r="B1924" s="5" t="s">
        <v>27</v>
      </c>
      <c r="C1924" s="5"/>
      <c r="D1924" s="5" t="s">
        <v>10</v>
      </c>
      <c r="E1924" s="6">
        <v>0</v>
      </c>
      <c r="F1924" s="20"/>
      <c r="G1924" s="20"/>
      <c r="H1924" s="6">
        <v>0</v>
      </c>
      <c r="I1924" s="60"/>
    </row>
    <row r="1925" spans="1:9">
      <c r="A1925" s="5"/>
      <c r="B1925" s="5" t="s">
        <v>29</v>
      </c>
      <c r="C1925" s="5"/>
      <c r="D1925" s="5" t="s">
        <v>30</v>
      </c>
      <c r="E1925" s="6">
        <v>0</v>
      </c>
      <c r="F1925" s="20"/>
      <c r="G1925" s="20"/>
      <c r="H1925" s="6">
        <v>0</v>
      </c>
      <c r="I1925" s="60"/>
    </row>
    <row r="1926" spans="1:9">
      <c r="A1926" s="5"/>
      <c r="B1926" s="5" t="s">
        <v>29</v>
      </c>
      <c r="C1926" s="5"/>
      <c r="D1926" s="5" t="s">
        <v>9</v>
      </c>
      <c r="E1926" s="6">
        <v>0</v>
      </c>
      <c r="F1926" s="20"/>
      <c r="G1926" s="20"/>
      <c r="H1926" s="6">
        <v>0</v>
      </c>
      <c r="I1926" s="60"/>
    </row>
    <row r="1927" spans="1:9">
      <c r="A1927" s="5"/>
      <c r="B1927" s="5" t="s">
        <v>29</v>
      </c>
      <c r="C1927" s="5"/>
      <c r="D1927" s="5" t="s">
        <v>10</v>
      </c>
      <c r="E1927" s="6">
        <v>0</v>
      </c>
      <c r="F1927" s="20"/>
      <c r="G1927" s="20"/>
      <c r="H1927" s="6">
        <v>0</v>
      </c>
      <c r="I1927" s="60"/>
    </row>
    <row r="1928" spans="1:9">
      <c r="A1928" s="5"/>
      <c r="B1928" s="5" t="s">
        <v>31</v>
      </c>
      <c r="C1928" s="5"/>
      <c r="D1928" s="5" t="s">
        <v>32</v>
      </c>
      <c r="E1928" s="6">
        <v>0</v>
      </c>
      <c r="F1928" s="20"/>
      <c r="G1928" s="20"/>
      <c r="H1928" s="6">
        <v>0</v>
      </c>
      <c r="I1928" s="60"/>
    </row>
    <row r="1929" spans="1:9">
      <c r="A1929" s="5"/>
      <c r="B1929" s="5" t="s">
        <v>31</v>
      </c>
      <c r="C1929" s="5"/>
      <c r="D1929" s="5" t="s">
        <v>17</v>
      </c>
      <c r="E1929" s="6">
        <v>0</v>
      </c>
      <c r="F1929" s="20"/>
      <c r="G1929" s="20"/>
      <c r="H1929" s="6">
        <v>0</v>
      </c>
      <c r="I1929" s="60"/>
    </row>
    <row r="1930" spans="1:9">
      <c r="A1930" s="5"/>
      <c r="B1930" s="5" t="s">
        <v>31</v>
      </c>
      <c r="C1930" s="5"/>
      <c r="D1930" s="5" t="s">
        <v>10</v>
      </c>
      <c r="E1930" s="6">
        <v>0</v>
      </c>
      <c r="F1930" s="20"/>
      <c r="G1930" s="20"/>
      <c r="H1930" s="6">
        <v>0</v>
      </c>
      <c r="I1930" s="60"/>
    </row>
    <row r="1931" spans="1:9">
      <c r="A1931" s="5">
        <v>2</v>
      </c>
      <c r="B1931" s="5" t="s">
        <v>20</v>
      </c>
      <c r="C1931" s="5"/>
      <c r="D1931" s="5" t="s">
        <v>33</v>
      </c>
      <c r="E1931" s="6">
        <f>E1919+E1922+E1925+E1928</f>
        <v>0</v>
      </c>
      <c r="F1931" s="20"/>
      <c r="G1931" s="20"/>
      <c r="H1931" s="6">
        <f>H1919+H1922+H1925+H1928</f>
        <v>0</v>
      </c>
      <c r="I1931" s="60"/>
    </row>
    <row r="1932" spans="1:9">
      <c r="A1932" s="5">
        <v>2</v>
      </c>
      <c r="B1932" s="5" t="s">
        <v>20</v>
      </c>
      <c r="C1932" s="5"/>
      <c r="D1932" s="5" t="s">
        <v>132</v>
      </c>
      <c r="E1932" s="6">
        <f>E1921+E1924+E1927+E1930</f>
        <v>0</v>
      </c>
      <c r="F1932" s="20"/>
      <c r="G1932" s="20"/>
      <c r="H1932" s="6">
        <f>H1921+H1924+H1927+H1930</f>
        <v>0</v>
      </c>
      <c r="I1932" s="60"/>
    </row>
    <row r="1933" spans="1:9">
      <c r="A1933" s="5">
        <v>2</v>
      </c>
      <c r="B1933" s="5" t="s">
        <v>20</v>
      </c>
      <c r="C1933" s="5"/>
      <c r="D1933" s="5" t="s">
        <v>34</v>
      </c>
      <c r="E1933" s="6">
        <f>E1931-E1932</f>
        <v>0</v>
      </c>
      <c r="F1933" s="20"/>
      <c r="G1933" s="20"/>
      <c r="H1933" s="6">
        <f>H1931-H1932</f>
        <v>0</v>
      </c>
      <c r="I1933" s="60"/>
    </row>
    <row r="1934" spans="1:9">
      <c r="A1934" s="5"/>
      <c r="B1934" s="5"/>
      <c r="C1934" s="5"/>
      <c r="D1934" s="5"/>
      <c r="E1934" s="6"/>
      <c r="F1934" s="20"/>
      <c r="G1934" s="20"/>
      <c r="H1934" s="6"/>
      <c r="I1934" s="60"/>
    </row>
    <row r="1935" spans="1:9">
      <c r="A1935" s="5">
        <v>52</v>
      </c>
      <c r="B1935" s="5" t="s">
        <v>112</v>
      </c>
      <c r="C1935" s="5"/>
      <c r="D1935" s="5"/>
      <c r="E1935" s="6"/>
      <c r="F1935" s="20"/>
      <c r="G1935" s="20"/>
      <c r="H1935" s="6"/>
      <c r="I1935" s="60"/>
    </row>
    <row r="1936" spans="1:9">
      <c r="A1936" s="5"/>
      <c r="B1936" s="5">
        <v>1</v>
      </c>
      <c r="C1936" s="5" t="s">
        <v>5</v>
      </c>
      <c r="D1936" s="5" t="s">
        <v>6</v>
      </c>
      <c r="E1936" s="6">
        <v>5757280342</v>
      </c>
      <c r="F1936" s="20"/>
      <c r="G1936" s="20"/>
      <c r="H1936" s="6">
        <f>E1936+F1936-G1936</f>
        <v>5757280342</v>
      </c>
      <c r="I1936" s="60"/>
    </row>
    <row r="1937" spans="1:9">
      <c r="A1937" s="5"/>
      <c r="B1937" s="5">
        <v>2</v>
      </c>
      <c r="C1937" s="5" t="s">
        <v>7</v>
      </c>
      <c r="D1937" s="5" t="s">
        <v>8</v>
      </c>
      <c r="E1937" s="6">
        <v>157170556</v>
      </c>
      <c r="F1937" s="20"/>
      <c r="G1937" s="20"/>
      <c r="H1937" s="6">
        <f t="shared" ref="H1937:H1951" si="59">E1937+F1937-G1937</f>
        <v>157170556</v>
      </c>
      <c r="I1937" s="60"/>
    </row>
    <row r="1938" spans="1:9">
      <c r="A1938" s="5"/>
      <c r="B1938" s="5" t="s">
        <v>7</v>
      </c>
      <c r="C1938" s="5"/>
      <c r="D1938" s="5" t="s">
        <v>9</v>
      </c>
      <c r="E1938" s="6">
        <v>16648142.859999999</v>
      </c>
      <c r="F1938" s="20"/>
      <c r="G1938" s="20"/>
      <c r="H1938" s="6">
        <f t="shared" si="59"/>
        <v>16648142.859999999</v>
      </c>
      <c r="I1938" s="60"/>
    </row>
    <row r="1939" spans="1:9">
      <c r="A1939" s="5"/>
      <c r="B1939" s="5" t="s">
        <v>7</v>
      </c>
      <c r="C1939" s="5"/>
      <c r="D1939" s="5" t="s">
        <v>10</v>
      </c>
      <c r="E1939" s="6">
        <v>109642413.15000001</v>
      </c>
      <c r="F1939" s="20"/>
      <c r="G1939" s="20"/>
      <c r="H1939" s="6">
        <f t="shared" si="59"/>
        <v>109642413.15000001</v>
      </c>
      <c r="I1939" s="60"/>
    </row>
    <row r="1940" spans="1:9">
      <c r="A1940" s="5"/>
      <c r="B1940" s="5">
        <v>3</v>
      </c>
      <c r="C1940" s="5" t="s">
        <v>11</v>
      </c>
      <c r="D1940" s="5" t="s">
        <v>12</v>
      </c>
      <c r="E1940" s="6">
        <v>581000000</v>
      </c>
      <c r="F1940" s="20"/>
      <c r="G1940" s="20"/>
      <c r="H1940" s="6">
        <f t="shared" si="59"/>
        <v>581000000</v>
      </c>
      <c r="I1940" s="60"/>
    </row>
    <row r="1941" spans="1:9">
      <c r="A1941" s="5"/>
      <c r="B1941" s="5" t="s">
        <v>11</v>
      </c>
      <c r="C1941" s="5"/>
      <c r="D1941" s="5" t="s">
        <v>9</v>
      </c>
      <c r="E1941" s="6">
        <v>11620000</v>
      </c>
      <c r="F1941" s="20"/>
      <c r="G1941" s="20"/>
      <c r="H1941" s="6">
        <f t="shared" si="59"/>
        <v>11620000</v>
      </c>
      <c r="I1941" s="60"/>
    </row>
    <row r="1942" spans="1:9">
      <c r="A1942" s="5"/>
      <c r="B1942" s="5" t="s">
        <v>11</v>
      </c>
      <c r="C1942" s="5"/>
      <c r="D1942" s="5" t="s">
        <v>10</v>
      </c>
      <c r="E1942" s="6">
        <v>334900000</v>
      </c>
      <c r="F1942" s="20"/>
      <c r="G1942" s="20"/>
      <c r="H1942" s="6">
        <f t="shared" si="59"/>
        <v>334900000</v>
      </c>
      <c r="I1942" s="60"/>
    </row>
    <row r="1943" spans="1:9">
      <c r="A1943" s="5"/>
      <c r="B1943" s="5">
        <v>4</v>
      </c>
      <c r="C1943" s="5" t="s">
        <v>13</v>
      </c>
      <c r="D1943" s="5" t="s">
        <v>14</v>
      </c>
      <c r="E1943" s="6">
        <v>0</v>
      </c>
      <c r="F1943" s="20"/>
      <c r="G1943" s="20"/>
      <c r="H1943" s="6">
        <f t="shared" si="59"/>
        <v>0</v>
      </c>
      <c r="I1943" s="60"/>
    </row>
    <row r="1944" spans="1:9">
      <c r="A1944" s="5"/>
      <c r="B1944" s="5" t="s">
        <v>13</v>
      </c>
      <c r="C1944" s="5"/>
      <c r="D1944" s="5" t="s">
        <v>9</v>
      </c>
      <c r="E1944" s="6">
        <v>0</v>
      </c>
      <c r="F1944" s="20"/>
      <c r="G1944" s="20"/>
      <c r="H1944" s="6">
        <f t="shared" si="59"/>
        <v>0</v>
      </c>
      <c r="I1944" s="60"/>
    </row>
    <row r="1945" spans="1:9">
      <c r="A1945" s="5"/>
      <c r="B1945" s="5" t="s">
        <v>13</v>
      </c>
      <c r="C1945" s="5"/>
      <c r="D1945" s="5" t="s">
        <v>10</v>
      </c>
      <c r="E1945" s="6">
        <v>0</v>
      </c>
      <c r="F1945" s="20"/>
      <c r="G1945" s="20"/>
      <c r="H1945" s="6">
        <f t="shared" si="59"/>
        <v>0</v>
      </c>
      <c r="I1945" s="60"/>
    </row>
    <row r="1946" spans="1:9">
      <c r="A1946" s="5"/>
      <c r="B1946" s="5">
        <v>5</v>
      </c>
      <c r="C1946" s="5" t="s">
        <v>15</v>
      </c>
      <c r="D1946" s="5" t="s">
        <v>16</v>
      </c>
      <c r="E1946" s="6">
        <v>66500</v>
      </c>
      <c r="F1946" s="20"/>
      <c r="G1946" s="20"/>
      <c r="H1946" s="6">
        <f t="shared" si="59"/>
        <v>66500</v>
      </c>
      <c r="I1946" s="60"/>
    </row>
    <row r="1947" spans="1:9">
      <c r="A1947" s="5"/>
      <c r="B1947" s="5" t="s">
        <v>15</v>
      </c>
      <c r="C1947" s="5"/>
      <c r="D1947" s="5" t="s">
        <v>9</v>
      </c>
      <c r="E1947" s="6">
        <v>0</v>
      </c>
      <c r="F1947" s="20"/>
      <c r="G1947" s="20"/>
      <c r="H1947" s="6">
        <f t="shared" si="59"/>
        <v>0</v>
      </c>
      <c r="I1947" s="60"/>
    </row>
    <row r="1948" spans="1:9">
      <c r="A1948" s="5"/>
      <c r="B1948" s="5" t="s">
        <v>15</v>
      </c>
      <c r="C1948" s="5"/>
      <c r="D1948" s="5" t="s">
        <v>10</v>
      </c>
      <c r="E1948" s="6">
        <v>0</v>
      </c>
      <c r="F1948" s="20"/>
      <c r="G1948" s="20"/>
      <c r="H1948" s="6">
        <f t="shared" si="59"/>
        <v>0</v>
      </c>
      <c r="I1948" s="60"/>
    </row>
    <row r="1949" spans="1:9">
      <c r="A1949" s="5"/>
      <c r="B1949" s="5">
        <v>6</v>
      </c>
      <c r="C1949" s="5" t="s">
        <v>18</v>
      </c>
      <c r="D1949" s="5" t="s">
        <v>19</v>
      </c>
      <c r="E1949" s="6">
        <v>0</v>
      </c>
      <c r="F1949" s="20"/>
      <c r="G1949" s="20"/>
      <c r="H1949" s="6">
        <f t="shared" si="59"/>
        <v>0</v>
      </c>
      <c r="I1949" s="60"/>
    </row>
    <row r="1950" spans="1:9">
      <c r="A1950" s="5"/>
      <c r="B1950" s="5" t="s">
        <v>18</v>
      </c>
      <c r="C1950" s="5"/>
      <c r="D1950" s="5" t="s">
        <v>9</v>
      </c>
      <c r="E1950" s="6">
        <v>0</v>
      </c>
      <c r="F1950" s="20"/>
      <c r="G1950" s="20"/>
      <c r="H1950" s="6">
        <f t="shared" si="59"/>
        <v>0</v>
      </c>
      <c r="I1950" s="60"/>
    </row>
    <row r="1951" spans="1:9">
      <c r="A1951" s="5"/>
      <c r="B1951" s="5" t="s">
        <v>18</v>
      </c>
      <c r="C1951" s="5"/>
      <c r="D1951" s="5" t="s">
        <v>10</v>
      </c>
      <c r="E1951" s="6">
        <v>0</v>
      </c>
      <c r="F1951" s="20"/>
      <c r="G1951" s="20"/>
      <c r="H1951" s="6">
        <f t="shared" si="59"/>
        <v>0</v>
      </c>
      <c r="I1951" s="60"/>
    </row>
    <row r="1952" spans="1:9">
      <c r="A1952" s="5">
        <v>1</v>
      </c>
      <c r="B1952" s="5" t="s">
        <v>20</v>
      </c>
      <c r="C1952" s="5"/>
      <c r="D1952" s="5" t="s">
        <v>21</v>
      </c>
      <c r="E1952" s="6">
        <f>E1936+E1937+E1940+E1943+E1946+E1949</f>
        <v>6495517398</v>
      </c>
      <c r="F1952" s="20"/>
      <c r="G1952" s="20"/>
      <c r="H1952" s="6">
        <f>H1936+H1937+H1940+H1943+H1946+H1949</f>
        <v>6495517398</v>
      </c>
      <c r="I1952" s="60"/>
    </row>
    <row r="1953" spans="1:9">
      <c r="A1953" s="5">
        <v>1</v>
      </c>
      <c r="B1953" s="5" t="s">
        <v>20</v>
      </c>
      <c r="C1953" s="5"/>
      <c r="D1953" s="5" t="s">
        <v>22</v>
      </c>
      <c r="E1953" s="6">
        <f>E1939+E1942+E1945+E1948+E1951</f>
        <v>444542413.14999998</v>
      </c>
      <c r="F1953" s="20"/>
      <c r="G1953" s="20"/>
      <c r="H1953" s="6">
        <f>H1939+H1942+H1945+H1948+H1951</f>
        <v>444542413.14999998</v>
      </c>
      <c r="I1953" s="60"/>
    </row>
    <row r="1954" spans="1:9">
      <c r="A1954" s="5">
        <v>1</v>
      </c>
      <c r="B1954" s="5" t="s">
        <v>20</v>
      </c>
      <c r="C1954" s="5"/>
      <c r="D1954" s="5" t="s">
        <v>23</v>
      </c>
      <c r="E1954" s="6">
        <f>E1952-E1953</f>
        <v>6050974984.8500004</v>
      </c>
      <c r="F1954" s="20"/>
      <c r="G1954" s="20"/>
      <c r="H1954" s="6">
        <f>H1952-H1953</f>
        <v>6050974984.8500004</v>
      </c>
      <c r="I1954" s="60"/>
    </row>
    <row r="1955" spans="1:9">
      <c r="A1955" s="5"/>
      <c r="B1955" s="5">
        <v>7</v>
      </c>
      <c r="C1955" s="5"/>
      <c r="D1955" s="5" t="s">
        <v>24</v>
      </c>
      <c r="E1955" s="6">
        <v>55046000</v>
      </c>
      <c r="F1955" s="20"/>
      <c r="G1955" s="20"/>
      <c r="H1955" s="6">
        <v>55046000</v>
      </c>
      <c r="I1955" s="60"/>
    </row>
    <row r="1956" spans="1:9">
      <c r="A1956" s="5"/>
      <c r="B1956" s="5" t="s">
        <v>25</v>
      </c>
      <c r="C1956" s="5"/>
      <c r="D1956" s="5" t="s">
        <v>26</v>
      </c>
      <c r="E1956" s="6">
        <v>0</v>
      </c>
      <c r="F1956" s="20"/>
      <c r="G1956" s="20"/>
      <c r="H1956" s="6">
        <v>0</v>
      </c>
      <c r="I1956" s="60"/>
    </row>
    <row r="1957" spans="1:9">
      <c r="A1957" s="5"/>
      <c r="B1957" s="5" t="s">
        <v>25</v>
      </c>
      <c r="C1957" s="5"/>
      <c r="D1957" s="5" t="s">
        <v>17</v>
      </c>
      <c r="E1957" s="6">
        <v>0</v>
      </c>
      <c r="F1957" s="20"/>
      <c r="G1957" s="20"/>
      <c r="H1957" s="6">
        <v>0</v>
      </c>
      <c r="I1957" s="60"/>
    </row>
    <row r="1958" spans="1:9">
      <c r="A1958" s="5"/>
      <c r="B1958" s="5" t="s">
        <v>25</v>
      </c>
      <c r="C1958" s="5"/>
      <c r="D1958" s="5" t="s">
        <v>10</v>
      </c>
      <c r="E1958" s="6">
        <v>0</v>
      </c>
      <c r="F1958" s="20"/>
      <c r="G1958" s="20"/>
      <c r="H1958" s="6">
        <v>0</v>
      </c>
      <c r="I1958" s="60"/>
    </row>
    <row r="1959" spans="1:9">
      <c r="A1959" s="5"/>
      <c r="B1959" s="5" t="s">
        <v>27</v>
      </c>
      <c r="C1959" s="5"/>
      <c r="D1959" s="5" t="s">
        <v>28</v>
      </c>
      <c r="E1959" s="6">
        <v>1000000</v>
      </c>
      <c r="F1959" s="20"/>
      <c r="G1959" s="20"/>
      <c r="H1959" s="6">
        <v>1000000</v>
      </c>
      <c r="I1959" s="60"/>
    </row>
    <row r="1960" spans="1:9">
      <c r="A1960" s="5"/>
      <c r="B1960" s="5" t="s">
        <v>27</v>
      </c>
      <c r="C1960" s="5"/>
      <c r="D1960" s="5" t="s">
        <v>9</v>
      </c>
      <c r="E1960" s="6">
        <v>0</v>
      </c>
      <c r="F1960" s="20"/>
      <c r="G1960" s="20"/>
      <c r="H1960" s="6">
        <v>0</v>
      </c>
      <c r="I1960" s="60"/>
    </row>
    <row r="1961" spans="1:9">
      <c r="A1961" s="5"/>
      <c r="B1961" s="5" t="s">
        <v>27</v>
      </c>
      <c r="C1961" s="5"/>
      <c r="D1961" s="5" t="s">
        <v>10</v>
      </c>
      <c r="E1961" s="6">
        <v>1000000</v>
      </c>
      <c r="F1961" s="20"/>
      <c r="G1961" s="20"/>
      <c r="H1961" s="6">
        <v>1000000</v>
      </c>
      <c r="I1961" s="60"/>
    </row>
    <row r="1962" spans="1:9">
      <c r="A1962" s="5"/>
      <c r="B1962" s="5" t="s">
        <v>29</v>
      </c>
      <c r="C1962" s="5"/>
      <c r="D1962" s="5" t="s">
        <v>30</v>
      </c>
      <c r="E1962" s="6">
        <v>54046000</v>
      </c>
      <c r="F1962" s="20"/>
      <c r="G1962" s="20"/>
      <c r="H1962" s="6">
        <v>54046000</v>
      </c>
      <c r="I1962" s="60"/>
    </row>
    <row r="1963" spans="1:9">
      <c r="A1963" s="5"/>
      <c r="B1963" s="5" t="s">
        <v>29</v>
      </c>
      <c r="C1963" s="5"/>
      <c r="D1963" s="5" t="s">
        <v>9</v>
      </c>
      <c r="E1963" s="6">
        <v>0</v>
      </c>
      <c r="F1963" s="20"/>
      <c r="G1963" s="20"/>
      <c r="H1963" s="6">
        <v>0</v>
      </c>
      <c r="I1963" s="60"/>
    </row>
    <row r="1964" spans="1:9">
      <c r="A1964" s="5"/>
      <c r="B1964" s="5" t="s">
        <v>29</v>
      </c>
      <c r="C1964" s="5"/>
      <c r="D1964" s="5" t="s">
        <v>10</v>
      </c>
      <c r="E1964" s="6">
        <v>40846000</v>
      </c>
      <c r="F1964" s="20"/>
      <c r="G1964" s="20"/>
      <c r="H1964" s="6">
        <v>40846000</v>
      </c>
      <c r="I1964" s="60"/>
    </row>
    <row r="1965" spans="1:9">
      <c r="A1965" s="5"/>
      <c r="B1965" s="5" t="s">
        <v>31</v>
      </c>
      <c r="C1965" s="5"/>
      <c r="D1965" s="5" t="s">
        <v>32</v>
      </c>
      <c r="E1965" s="6">
        <v>0</v>
      </c>
      <c r="F1965" s="20"/>
      <c r="G1965" s="20"/>
      <c r="H1965" s="6">
        <v>0</v>
      </c>
      <c r="I1965" s="60"/>
    </row>
    <row r="1966" spans="1:9">
      <c r="A1966" s="5"/>
      <c r="B1966" s="5" t="s">
        <v>31</v>
      </c>
      <c r="C1966" s="5"/>
      <c r="D1966" s="5" t="s">
        <v>9</v>
      </c>
      <c r="E1966" s="6">
        <v>0</v>
      </c>
      <c r="F1966" s="20"/>
      <c r="G1966" s="20"/>
      <c r="H1966" s="6">
        <v>0</v>
      </c>
      <c r="I1966" s="60"/>
    </row>
    <row r="1967" spans="1:9">
      <c r="A1967" s="5"/>
      <c r="B1967" s="5" t="s">
        <v>31</v>
      </c>
      <c r="C1967" s="5"/>
      <c r="D1967" s="5" t="s">
        <v>10</v>
      </c>
      <c r="E1967" s="6">
        <v>0</v>
      </c>
      <c r="F1967" s="20"/>
      <c r="G1967" s="20"/>
      <c r="H1967" s="6">
        <v>0</v>
      </c>
      <c r="I1967" s="60"/>
    </row>
    <row r="1968" spans="1:9">
      <c r="A1968" s="5">
        <v>2</v>
      </c>
      <c r="B1968" s="5" t="s">
        <v>20</v>
      </c>
      <c r="C1968" s="5"/>
      <c r="D1968" s="5" t="s">
        <v>33</v>
      </c>
      <c r="E1968" s="6">
        <f>E1956+E1959+E1962+E1965</f>
        <v>55046000</v>
      </c>
      <c r="F1968" s="20"/>
      <c r="G1968" s="20"/>
      <c r="H1968" s="6">
        <f>H1956+H1959+H1962+H1965</f>
        <v>55046000</v>
      </c>
      <c r="I1968" s="60"/>
    </row>
    <row r="1969" spans="1:9">
      <c r="A1969" s="5">
        <v>2</v>
      </c>
      <c r="B1969" s="5" t="s">
        <v>20</v>
      </c>
      <c r="C1969" s="5"/>
      <c r="D1969" s="5" t="s">
        <v>132</v>
      </c>
      <c r="E1969" s="6">
        <f>E1958+E1961+E1964+E1967</f>
        <v>41846000</v>
      </c>
      <c r="F1969" s="20"/>
      <c r="G1969" s="20"/>
      <c r="H1969" s="6">
        <f>H1958+H1961+H1964+H1967</f>
        <v>41846000</v>
      </c>
      <c r="I1969" s="60"/>
    </row>
    <row r="1970" spans="1:9">
      <c r="A1970" s="5">
        <v>2</v>
      </c>
      <c r="B1970" s="5" t="s">
        <v>20</v>
      </c>
      <c r="C1970" s="5"/>
      <c r="D1970" s="5" t="s">
        <v>34</v>
      </c>
      <c r="E1970" s="6">
        <f>E1968-E1969</f>
        <v>13200000</v>
      </c>
      <c r="F1970" s="20"/>
      <c r="G1970" s="20"/>
      <c r="H1970" s="6">
        <f>H1968-H1969</f>
        <v>13200000</v>
      </c>
      <c r="I1970" s="60"/>
    </row>
    <row r="1971" spans="1:9">
      <c r="A1971" s="5"/>
      <c r="B1971" s="5"/>
      <c r="C1971" s="5"/>
      <c r="D1971" s="5"/>
      <c r="E1971" s="6"/>
      <c r="F1971" s="20"/>
      <c r="G1971" s="20"/>
      <c r="H1971" s="6"/>
      <c r="I1971" s="60"/>
    </row>
    <row r="1972" spans="1:9">
      <c r="A1972" s="5">
        <v>53</v>
      </c>
      <c r="B1972" s="5" t="s">
        <v>113</v>
      </c>
      <c r="C1972" s="5"/>
      <c r="D1972" s="5"/>
      <c r="E1972" s="6"/>
      <c r="F1972" s="20"/>
      <c r="G1972" s="20"/>
      <c r="H1972" s="6"/>
      <c r="I1972" s="60"/>
    </row>
    <row r="1973" spans="1:9">
      <c r="A1973" s="5"/>
      <c r="B1973" s="5">
        <v>1</v>
      </c>
      <c r="C1973" s="5" t="s">
        <v>5</v>
      </c>
      <c r="D1973" s="5" t="s">
        <v>6</v>
      </c>
      <c r="E1973" s="6">
        <v>17315689728</v>
      </c>
      <c r="F1973" s="20"/>
      <c r="G1973" s="20"/>
      <c r="H1973" s="6">
        <f>E1973+F1973-G1973</f>
        <v>17315689728</v>
      </c>
      <c r="I1973" s="60"/>
    </row>
    <row r="1974" spans="1:9">
      <c r="A1974" s="5"/>
      <c r="B1974" s="5">
        <v>2</v>
      </c>
      <c r="C1974" s="5" t="s">
        <v>7</v>
      </c>
      <c r="D1974" s="5" t="s">
        <v>8</v>
      </c>
      <c r="E1974" s="6">
        <v>173828000</v>
      </c>
      <c r="F1974" s="20"/>
      <c r="G1974" s="20"/>
      <c r="H1974" s="6">
        <f t="shared" ref="H1974:H1988" si="60">E1974+F1974-G1974</f>
        <v>173828000</v>
      </c>
      <c r="I1974" s="60"/>
    </row>
    <row r="1975" spans="1:9">
      <c r="A1975" s="5"/>
      <c r="B1975" s="5" t="s">
        <v>7</v>
      </c>
      <c r="C1975" s="5"/>
      <c r="D1975" s="5" t="s">
        <v>9</v>
      </c>
      <c r="E1975" s="6">
        <v>20337642.859999999</v>
      </c>
      <c r="F1975" s="20"/>
      <c r="G1975" s="20"/>
      <c r="H1975" s="6">
        <f t="shared" si="60"/>
        <v>20337642.859999999</v>
      </c>
      <c r="I1975" s="60"/>
    </row>
    <row r="1976" spans="1:9">
      <c r="A1976" s="5"/>
      <c r="B1976" s="5" t="s">
        <v>7</v>
      </c>
      <c r="C1976" s="5"/>
      <c r="D1976" s="5" t="s">
        <v>10</v>
      </c>
      <c r="E1976" s="6">
        <v>124122357.15000001</v>
      </c>
      <c r="F1976" s="20"/>
      <c r="G1976" s="20"/>
      <c r="H1976" s="6">
        <f t="shared" si="60"/>
        <v>124122357.15000001</v>
      </c>
      <c r="I1976" s="60"/>
    </row>
    <row r="1977" spans="1:9">
      <c r="A1977" s="5"/>
      <c r="B1977" s="5">
        <v>3</v>
      </c>
      <c r="C1977" s="5" t="s">
        <v>11</v>
      </c>
      <c r="D1977" s="5" t="s">
        <v>12</v>
      </c>
      <c r="E1977" s="6">
        <v>1343346160</v>
      </c>
      <c r="F1977" s="20"/>
      <c r="G1977" s="20"/>
      <c r="H1977" s="6">
        <f t="shared" si="60"/>
        <v>1343346160</v>
      </c>
      <c r="I1977" s="60"/>
    </row>
    <row r="1978" spans="1:9">
      <c r="A1978" s="5"/>
      <c r="B1978" s="5" t="s">
        <v>11</v>
      </c>
      <c r="C1978" s="5"/>
      <c r="D1978" s="5" t="s">
        <v>9</v>
      </c>
      <c r="E1978" s="6">
        <v>26866923.199999999</v>
      </c>
      <c r="F1978" s="20"/>
      <c r="G1978" s="20"/>
      <c r="H1978" s="6">
        <f t="shared" si="60"/>
        <v>26866923.199999999</v>
      </c>
      <c r="I1978" s="60"/>
    </row>
    <row r="1979" spans="1:9">
      <c r="A1979" s="5"/>
      <c r="B1979" s="5" t="s">
        <v>11</v>
      </c>
      <c r="C1979" s="5"/>
      <c r="D1979" s="5" t="s">
        <v>10</v>
      </c>
      <c r="E1979" s="6">
        <v>74950384.799999997</v>
      </c>
      <c r="F1979" s="20"/>
      <c r="G1979" s="20"/>
      <c r="H1979" s="6">
        <f t="shared" si="60"/>
        <v>74950384.799999997</v>
      </c>
      <c r="I1979" s="60"/>
    </row>
    <row r="1980" spans="1:9">
      <c r="A1980" s="5"/>
      <c r="B1980" s="5">
        <v>4</v>
      </c>
      <c r="C1980" s="5" t="s">
        <v>13</v>
      </c>
      <c r="D1980" s="5" t="s">
        <v>14</v>
      </c>
      <c r="E1980" s="6">
        <v>0</v>
      </c>
      <c r="F1980" s="20"/>
      <c r="G1980" s="20"/>
      <c r="H1980" s="6">
        <f t="shared" si="60"/>
        <v>0</v>
      </c>
      <c r="I1980" s="60"/>
    </row>
    <row r="1981" spans="1:9">
      <c r="A1981" s="5"/>
      <c r="B1981" s="5" t="s">
        <v>13</v>
      </c>
      <c r="C1981" s="5"/>
      <c r="D1981" s="5" t="s">
        <v>9</v>
      </c>
      <c r="E1981" s="6">
        <v>0</v>
      </c>
      <c r="F1981" s="20"/>
      <c r="G1981" s="20"/>
      <c r="H1981" s="6">
        <f t="shared" si="60"/>
        <v>0</v>
      </c>
      <c r="I1981" s="60"/>
    </row>
    <row r="1982" spans="1:9">
      <c r="A1982" s="5"/>
      <c r="B1982" s="5" t="s">
        <v>13</v>
      </c>
      <c r="C1982" s="5"/>
      <c r="D1982" s="5" t="s">
        <v>10</v>
      </c>
      <c r="E1982" s="6">
        <v>0</v>
      </c>
      <c r="F1982" s="20"/>
      <c r="G1982" s="20"/>
      <c r="H1982" s="6">
        <f t="shared" si="60"/>
        <v>0</v>
      </c>
      <c r="I1982" s="60"/>
    </row>
    <row r="1983" spans="1:9">
      <c r="A1983" s="5"/>
      <c r="B1983" s="5">
        <v>5</v>
      </c>
      <c r="C1983" s="5" t="s">
        <v>15</v>
      </c>
      <c r="D1983" s="5" t="s">
        <v>16</v>
      </c>
      <c r="E1983" s="6">
        <v>66500</v>
      </c>
      <c r="F1983" s="20"/>
      <c r="G1983" s="20"/>
      <c r="H1983" s="6">
        <f t="shared" si="60"/>
        <v>66500</v>
      </c>
      <c r="I1983" s="60"/>
    </row>
    <row r="1984" spans="1:9">
      <c r="A1984" s="5"/>
      <c r="B1984" s="5" t="s">
        <v>15</v>
      </c>
      <c r="C1984" s="5"/>
      <c r="D1984" s="5" t="s">
        <v>9</v>
      </c>
      <c r="E1984" s="6">
        <v>0</v>
      </c>
      <c r="F1984" s="20"/>
      <c r="G1984" s="20"/>
      <c r="H1984" s="6">
        <f t="shared" si="60"/>
        <v>0</v>
      </c>
      <c r="I1984" s="60"/>
    </row>
    <row r="1985" spans="1:9">
      <c r="A1985" s="5"/>
      <c r="B1985" s="5" t="s">
        <v>15</v>
      </c>
      <c r="C1985" s="5"/>
      <c r="D1985" s="5" t="s">
        <v>10</v>
      </c>
      <c r="E1985" s="6">
        <v>0</v>
      </c>
      <c r="F1985" s="20"/>
      <c r="G1985" s="20"/>
      <c r="H1985" s="6">
        <f t="shared" si="60"/>
        <v>0</v>
      </c>
      <c r="I1985" s="60"/>
    </row>
    <row r="1986" spans="1:9">
      <c r="A1986" s="5"/>
      <c r="B1986" s="5">
        <v>6</v>
      </c>
      <c r="C1986" s="5" t="s">
        <v>18</v>
      </c>
      <c r="D1986" s="5" t="s">
        <v>19</v>
      </c>
      <c r="E1986" s="6">
        <v>0</v>
      </c>
      <c r="F1986" s="20"/>
      <c r="G1986" s="20"/>
      <c r="H1986" s="6">
        <f t="shared" si="60"/>
        <v>0</v>
      </c>
      <c r="I1986" s="60"/>
    </row>
    <row r="1987" spans="1:9">
      <c r="A1987" s="5"/>
      <c r="B1987" s="5" t="s">
        <v>18</v>
      </c>
      <c r="C1987" s="5"/>
      <c r="D1987" s="5" t="s">
        <v>9</v>
      </c>
      <c r="E1987" s="6">
        <v>0</v>
      </c>
      <c r="F1987" s="20"/>
      <c r="G1987" s="20"/>
      <c r="H1987" s="6">
        <f t="shared" si="60"/>
        <v>0</v>
      </c>
      <c r="I1987" s="60"/>
    </row>
    <row r="1988" spans="1:9">
      <c r="A1988" s="5"/>
      <c r="B1988" s="5" t="s">
        <v>18</v>
      </c>
      <c r="C1988" s="5"/>
      <c r="D1988" s="5" t="s">
        <v>10</v>
      </c>
      <c r="E1988" s="6">
        <v>0</v>
      </c>
      <c r="F1988" s="20"/>
      <c r="G1988" s="20"/>
      <c r="H1988" s="6">
        <f t="shared" si="60"/>
        <v>0</v>
      </c>
      <c r="I1988" s="60"/>
    </row>
    <row r="1989" spans="1:9">
      <c r="A1989" s="5">
        <v>1</v>
      </c>
      <c r="B1989" s="5" t="s">
        <v>20</v>
      </c>
      <c r="C1989" s="5"/>
      <c r="D1989" s="5" t="s">
        <v>21</v>
      </c>
      <c r="E1989" s="6">
        <f>E1973+E1974+E1977+E1980+E1983+E1986</f>
        <v>18832930388</v>
      </c>
      <c r="F1989" s="20"/>
      <c r="G1989" s="20"/>
      <c r="H1989" s="6">
        <f>H1973+H1974+H1977+H1980+H1983+H1986</f>
        <v>18832930388</v>
      </c>
      <c r="I1989" s="60"/>
    </row>
    <row r="1990" spans="1:9">
      <c r="A1990" s="5">
        <v>1</v>
      </c>
      <c r="B1990" s="5" t="s">
        <v>20</v>
      </c>
      <c r="C1990" s="5"/>
      <c r="D1990" s="5" t="s">
        <v>22</v>
      </c>
      <c r="E1990" s="6">
        <f>E1976+E1979+E1982+E1985+E1988</f>
        <v>199072741.94999999</v>
      </c>
      <c r="F1990" s="20"/>
      <c r="G1990" s="20"/>
      <c r="H1990" s="6">
        <f>H1976+H1979+H1982+H1985+H1988</f>
        <v>199072741.94999999</v>
      </c>
      <c r="I1990" s="60"/>
    </row>
    <row r="1991" spans="1:9">
      <c r="A1991" s="5">
        <v>1</v>
      </c>
      <c r="B1991" s="5" t="s">
        <v>20</v>
      </c>
      <c r="C1991" s="5"/>
      <c r="D1991" s="5" t="s">
        <v>23</v>
      </c>
      <c r="E1991" s="6">
        <f>E1989-E1990</f>
        <v>18633857646.049999</v>
      </c>
      <c r="F1991" s="20"/>
      <c r="G1991" s="20"/>
      <c r="H1991" s="6">
        <f>H1989-H1990</f>
        <v>18633857646.049999</v>
      </c>
      <c r="I1991" s="60"/>
    </row>
    <row r="1992" spans="1:9">
      <c r="A1992" s="5"/>
      <c r="B1992" s="5">
        <v>7</v>
      </c>
      <c r="C1992" s="5"/>
      <c r="D1992" s="5" t="s">
        <v>24</v>
      </c>
      <c r="E1992" s="6">
        <v>9160000</v>
      </c>
      <c r="F1992" s="20"/>
      <c r="G1992" s="20"/>
      <c r="H1992" s="6">
        <v>9160000</v>
      </c>
      <c r="I1992" s="60"/>
    </row>
    <row r="1993" spans="1:9">
      <c r="A1993" s="5"/>
      <c r="B1993" s="5" t="s">
        <v>25</v>
      </c>
      <c r="C1993" s="5"/>
      <c r="D1993" s="5" t="s">
        <v>26</v>
      </c>
      <c r="E1993" s="6">
        <v>0</v>
      </c>
      <c r="F1993" s="20"/>
      <c r="G1993" s="20"/>
      <c r="H1993" s="6">
        <v>0</v>
      </c>
      <c r="I1993" s="60"/>
    </row>
    <row r="1994" spans="1:9">
      <c r="A1994" s="5"/>
      <c r="B1994" s="5" t="s">
        <v>25</v>
      </c>
      <c r="C1994" s="5"/>
      <c r="D1994" s="5" t="s">
        <v>17</v>
      </c>
      <c r="E1994" s="6">
        <v>0</v>
      </c>
      <c r="F1994" s="20"/>
      <c r="G1994" s="20"/>
      <c r="H1994" s="6">
        <v>0</v>
      </c>
      <c r="I1994" s="60"/>
    </row>
    <row r="1995" spans="1:9">
      <c r="A1995" s="5"/>
      <c r="B1995" s="5" t="s">
        <v>25</v>
      </c>
      <c r="C1995" s="5"/>
      <c r="D1995" s="5" t="s">
        <v>10</v>
      </c>
      <c r="E1995" s="6">
        <v>0</v>
      </c>
      <c r="F1995" s="20"/>
      <c r="G1995" s="20"/>
      <c r="H1995" s="6">
        <v>0</v>
      </c>
      <c r="I1995" s="60"/>
    </row>
    <row r="1996" spans="1:9">
      <c r="A1996" s="5"/>
      <c r="B1996" s="5" t="s">
        <v>27</v>
      </c>
      <c r="C1996" s="5"/>
      <c r="D1996" s="5" t="s">
        <v>28</v>
      </c>
      <c r="E1996" s="6">
        <v>0</v>
      </c>
      <c r="F1996" s="20"/>
      <c r="G1996" s="20"/>
      <c r="H1996" s="6">
        <v>0</v>
      </c>
      <c r="I1996" s="60"/>
    </row>
    <row r="1997" spans="1:9">
      <c r="A1997" s="5"/>
      <c r="B1997" s="5" t="s">
        <v>27</v>
      </c>
      <c r="C1997" s="5"/>
      <c r="D1997" s="5" t="s">
        <v>17</v>
      </c>
      <c r="E1997" s="6">
        <v>0</v>
      </c>
      <c r="F1997" s="20"/>
      <c r="G1997" s="20"/>
      <c r="H1997" s="6">
        <v>0</v>
      </c>
      <c r="I1997" s="60"/>
    </row>
    <row r="1998" spans="1:9">
      <c r="A1998" s="5"/>
      <c r="B1998" s="5" t="s">
        <v>27</v>
      </c>
      <c r="C1998" s="5"/>
      <c r="D1998" s="5" t="s">
        <v>10</v>
      </c>
      <c r="E1998" s="6">
        <v>0</v>
      </c>
      <c r="F1998" s="20"/>
      <c r="G1998" s="20"/>
      <c r="H1998" s="6">
        <v>0</v>
      </c>
      <c r="I1998" s="60"/>
    </row>
    <row r="1999" spans="1:9">
      <c r="A1999" s="5"/>
      <c r="B1999" s="5" t="s">
        <v>29</v>
      </c>
      <c r="C1999" s="5"/>
      <c r="D1999" s="5" t="s">
        <v>30</v>
      </c>
      <c r="E1999" s="6">
        <v>9160000</v>
      </c>
      <c r="F1999" s="20"/>
      <c r="G1999" s="20"/>
      <c r="H1999" s="6">
        <v>9160000</v>
      </c>
      <c r="I1999" s="60"/>
    </row>
    <row r="2000" spans="1:9">
      <c r="A2000" s="5"/>
      <c r="B2000" s="5" t="s">
        <v>29</v>
      </c>
      <c r="C2000" s="5"/>
      <c r="D2000" s="5" t="s">
        <v>9</v>
      </c>
      <c r="E2000" s="6">
        <v>0</v>
      </c>
      <c r="F2000" s="20"/>
      <c r="G2000" s="20"/>
      <c r="H2000" s="6">
        <v>0</v>
      </c>
      <c r="I2000" s="60"/>
    </row>
    <row r="2001" spans="1:9">
      <c r="A2001" s="5"/>
      <c r="B2001" s="5" t="s">
        <v>29</v>
      </c>
      <c r="C2001" s="5"/>
      <c r="D2001" s="5" t="s">
        <v>10</v>
      </c>
      <c r="E2001" s="6">
        <v>7410000</v>
      </c>
      <c r="F2001" s="20"/>
      <c r="G2001" s="20"/>
      <c r="H2001" s="6">
        <v>7410000</v>
      </c>
      <c r="I2001" s="60"/>
    </row>
    <row r="2002" spans="1:9">
      <c r="A2002" s="5"/>
      <c r="B2002" s="5" t="s">
        <v>31</v>
      </c>
      <c r="C2002" s="5"/>
      <c r="D2002" s="5" t="s">
        <v>32</v>
      </c>
      <c r="E2002" s="6">
        <v>0</v>
      </c>
      <c r="F2002" s="20"/>
      <c r="G2002" s="20"/>
      <c r="H2002" s="6">
        <v>0</v>
      </c>
      <c r="I2002" s="60"/>
    </row>
    <row r="2003" spans="1:9">
      <c r="A2003" s="5"/>
      <c r="B2003" s="5" t="s">
        <v>31</v>
      </c>
      <c r="C2003" s="5"/>
      <c r="D2003" s="5" t="s">
        <v>9</v>
      </c>
      <c r="E2003" s="6">
        <v>0</v>
      </c>
      <c r="F2003" s="20"/>
      <c r="G2003" s="20"/>
      <c r="H2003" s="6">
        <v>0</v>
      </c>
      <c r="I2003" s="60"/>
    </row>
    <row r="2004" spans="1:9">
      <c r="A2004" s="5"/>
      <c r="B2004" s="5" t="s">
        <v>31</v>
      </c>
      <c r="C2004" s="5"/>
      <c r="D2004" s="5" t="s">
        <v>10</v>
      </c>
      <c r="E2004" s="6">
        <v>0</v>
      </c>
      <c r="F2004" s="20"/>
      <c r="G2004" s="20"/>
      <c r="H2004" s="6">
        <v>0</v>
      </c>
      <c r="I2004" s="60"/>
    </row>
    <row r="2005" spans="1:9">
      <c r="A2005" s="5">
        <v>2</v>
      </c>
      <c r="B2005" s="5" t="s">
        <v>20</v>
      </c>
      <c r="C2005" s="5"/>
      <c r="D2005" s="5" t="s">
        <v>33</v>
      </c>
      <c r="E2005" s="6">
        <f>E1993+E1996+E1999+E2002</f>
        <v>9160000</v>
      </c>
      <c r="F2005" s="20"/>
      <c r="G2005" s="20"/>
      <c r="H2005" s="6">
        <f>H1993+H1996+H1999+H2002</f>
        <v>9160000</v>
      </c>
      <c r="I2005" s="60"/>
    </row>
    <row r="2006" spans="1:9">
      <c r="A2006" s="5">
        <v>2</v>
      </c>
      <c r="B2006" s="5" t="s">
        <v>20</v>
      </c>
      <c r="C2006" s="5"/>
      <c r="D2006" s="5" t="s">
        <v>132</v>
      </c>
      <c r="E2006" s="6">
        <f>E1995+E1998+E2001+E2004</f>
        <v>7410000</v>
      </c>
      <c r="F2006" s="20"/>
      <c r="G2006" s="20"/>
      <c r="H2006" s="6">
        <f>H1995+H1998+H2001+H2004</f>
        <v>7410000</v>
      </c>
      <c r="I2006" s="60"/>
    </row>
    <row r="2007" spans="1:9">
      <c r="A2007" s="5">
        <v>2</v>
      </c>
      <c r="B2007" s="5" t="s">
        <v>20</v>
      </c>
      <c r="C2007" s="5"/>
      <c r="D2007" s="5" t="s">
        <v>34</v>
      </c>
      <c r="E2007" s="6">
        <f>E2005-E2006</f>
        <v>1750000</v>
      </c>
      <c r="F2007" s="20"/>
      <c r="G2007" s="20"/>
      <c r="H2007" s="6">
        <f>H2005-H2006</f>
        <v>1750000</v>
      </c>
      <c r="I2007" s="60"/>
    </row>
    <row r="2008" spans="1:9">
      <c r="A2008" s="5"/>
      <c r="B2008" s="5"/>
      <c r="C2008" s="5"/>
      <c r="D2008" s="5"/>
      <c r="E2008" s="6"/>
      <c r="F2008" s="20"/>
      <c r="G2008" s="20"/>
      <c r="H2008" s="6"/>
      <c r="I2008" s="60"/>
    </row>
    <row r="2009" spans="1:9">
      <c r="A2009" s="5">
        <v>54</v>
      </c>
      <c r="B2009" s="5" t="s">
        <v>59</v>
      </c>
      <c r="C2009" s="5"/>
      <c r="D2009" s="5"/>
      <c r="E2009" s="6"/>
      <c r="F2009" s="20"/>
      <c r="G2009" s="20"/>
      <c r="H2009" s="6"/>
      <c r="I2009" s="60"/>
    </row>
    <row r="2010" spans="1:9">
      <c r="A2010" s="5"/>
      <c r="B2010" s="5">
        <v>1</v>
      </c>
      <c r="C2010" s="5" t="s">
        <v>5</v>
      </c>
      <c r="D2010" s="5" t="s">
        <v>131</v>
      </c>
      <c r="E2010" s="6">
        <v>532881602</v>
      </c>
      <c r="F2010" s="39">
        <v>7000725</v>
      </c>
      <c r="G2010" s="20"/>
      <c r="H2010" s="6">
        <f>E2010+F2010-G2010</f>
        <v>539882327</v>
      </c>
      <c r="I2010" s="60"/>
    </row>
    <row r="2011" spans="1:9">
      <c r="A2011" s="5"/>
      <c r="B2011" s="5">
        <v>2</v>
      </c>
      <c r="C2011" s="5" t="s">
        <v>7</v>
      </c>
      <c r="D2011" s="5" t="s">
        <v>60</v>
      </c>
      <c r="E2011" s="6">
        <v>1043146450</v>
      </c>
      <c r="F2011" s="20"/>
      <c r="G2011" s="20"/>
      <c r="H2011" s="6">
        <f t="shared" ref="H2011:H2025" si="61">E2011+F2011-G2011</f>
        <v>1043146450</v>
      </c>
      <c r="I2011" s="60"/>
    </row>
    <row r="2012" spans="1:9">
      <c r="A2012" s="5"/>
      <c r="B2012" s="5" t="s">
        <v>7</v>
      </c>
      <c r="C2012" s="5"/>
      <c r="D2012" s="5" t="s">
        <v>61</v>
      </c>
      <c r="E2012" s="6">
        <v>114331428.56999999</v>
      </c>
      <c r="F2012" s="20"/>
      <c r="G2012" s="20"/>
      <c r="H2012" s="6">
        <f t="shared" si="61"/>
        <v>114331428.56999999</v>
      </c>
      <c r="I2012" s="60"/>
    </row>
    <row r="2013" spans="1:9">
      <c r="A2013" s="5"/>
      <c r="B2013" s="5" t="s">
        <v>7</v>
      </c>
      <c r="C2013" s="5"/>
      <c r="D2013" s="5" t="s">
        <v>62</v>
      </c>
      <c r="E2013" s="6">
        <v>603783021.41999996</v>
      </c>
      <c r="F2013" s="20"/>
      <c r="G2013" s="20"/>
      <c r="H2013" s="6">
        <f t="shared" si="61"/>
        <v>603783021.41999996</v>
      </c>
      <c r="I2013" s="60"/>
    </row>
    <row r="2014" spans="1:9">
      <c r="A2014" s="5"/>
      <c r="B2014" s="5">
        <v>3</v>
      </c>
      <c r="C2014" s="5" t="s">
        <v>11</v>
      </c>
      <c r="D2014" s="5" t="s">
        <v>63</v>
      </c>
      <c r="E2014" s="6">
        <v>1267477000</v>
      </c>
      <c r="F2014" s="20"/>
      <c r="G2014" s="20"/>
      <c r="H2014" s="6">
        <f t="shared" si="61"/>
        <v>1267477000</v>
      </c>
      <c r="I2014" s="60"/>
    </row>
    <row r="2015" spans="1:9">
      <c r="A2015" s="5"/>
      <c r="B2015" s="5" t="s">
        <v>11</v>
      </c>
      <c r="C2015" s="5"/>
      <c r="D2015" s="5" t="s">
        <v>61</v>
      </c>
      <c r="E2015" s="6">
        <v>25484864.059999999</v>
      </c>
      <c r="F2015" s="20"/>
      <c r="G2015" s="20"/>
      <c r="H2015" s="6">
        <f t="shared" si="61"/>
        <v>25484864.059999999</v>
      </c>
      <c r="I2015" s="60"/>
    </row>
    <row r="2016" spans="1:9">
      <c r="A2016" s="5"/>
      <c r="B2016" s="5" t="s">
        <v>11</v>
      </c>
      <c r="C2016" s="5"/>
      <c r="D2016" s="5" t="s">
        <v>62</v>
      </c>
      <c r="E2016" s="6">
        <v>305782096.08999997</v>
      </c>
      <c r="F2016" s="20"/>
      <c r="G2016" s="20"/>
      <c r="H2016" s="6">
        <f t="shared" si="61"/>
        <v>305782096.08999997</v>
      </c>
      <c r="I2016" s="60"/>
    </row>
    <row r="2017" spans="1:9">
      <c r="A2017" s="5"/>
      <c r="B2017" s="5">
        <v>4</v>
      </c>
      <c r="C2017" s="5" t="s">
        <v>13</v>
      </c>
      <c r="D2017" s="5" t="s">
        <v>64</v>
      </c>
      <c r="E2017" s="6">
        <v>71272200</v>
      </c>
      <c r="F2017" s="20"/>
      <c r="G2017" s="20"/>
      <c r="H2017" s="6">
        <f t="shared" si="61"/>
        <v>71272200</v>
      </c>
      <c r="I2017" s="60"/>
    </row>
    <row r="2018" spans="1:9">
      <c r="A2018" s="5"/>
      <c r="B2018" s="5" t="s">
        <v>13</v>
      </c>
      <c r="C2018" s="5"/>
      <c r="D2018" s="5" t="s">
        <v>61</v>
      </c>
      <c r="E2018" s="6">
        <v>6748430</v>
      </c>
      <c r="F2018" s="20"/>
      <c r="G2018" s="20"/>
      <c r="H2018" s="6">
        <f t="shared" si="61"/>
        <v>6748430</v>
      </c>
      <c r="I2018" s="60"/>
    </row>
    <row r="2019" spans="1:9">
      <c r="A2019" s="5"/>
      <c r="B2019" s="5" t="s">
        <v>13</v>
      </c>
      <c r="C2019" s="5"/>
      <c r="D2019" s="5" t="s">
        <v>62</v>
      </c>
      <c r="E2019" s="6">
        <v>17618560</v>
      </c>
      <c r="F2019" s="20"/>
      <c r="G2019" s="20"/>
      <c r="H2019" s="6">
        <f t="shared" si="61"/>
        <v>17618560</v>
      </c>
      <c r="I2019" s="60"/>
    </row>
    <row r="2020" spans="1:9">
      <c r="A2020" s="5"/>
      <c r="B2020" s="5">
        <v>5</v>
      </c>
      <c r="C2020" s="5" t="s">
        <v>15</v>
      </c>
      <c r="D2020" s="5" t="s">
        <v>65</v>
      </c>
      <c r="E2020" s="6">
        <v>0</v>
      </c>
      <c r="F2020" s="20"/>
      <c r="G2020" s="20"/>
      <c r="H2020" s="6">
        <f t="shared" si="61"/>
        <v>0</v>
      </c>
      <c r="I2020" s="60"/>
    </row>
    <row r="2021" spans="1:9">
      <c r="A2021" s="5"/>
      <c r="B2021" s="5" t="s">
        <v>15</v>
      </c>
      <c r="C2021" s="5"/>
      <c r="D2021" s="5" t="s">
        <v>66</v>
      </c>
      <c r="E2021" s="6">
        <v>0</v>
      </c>
      <c r="F2021" s="20"/>
      <c r="G2021" s="20"/>
      <c r="H2021" s="6">
        <f t="shared" si="61"/>
        <v>0</v>
      </c>
      <c r="I2021" s="60"/>
    </row>
    <row r="2022" spans="1:9">
      <c r="A2022" s="5"/>
      <c r="B2022" s="5" t="s">
        <v>15</v>
      </c>
      <c r="C2022" s="5"/>
      <c r="D2022" s="5" t="s">
        <v>62</v>
      </c>
      <c r="E2022" s="6">
        <v>0</v>
      </c>
      <c r="F2022" s="20"/>
      <c r="G2022" s="20"/>
      <c r="H2022" s="6">
        <f t="shared" si="61"/>
        <v>0</v>
      </c>
      <c r="I2022" s="60"/>
    </row>
    <row r="2023" spans="1:9">
      <c r="A2023" s="5"/>
      <c r="B2023" s="5">
        <v>6</v>
      </c>
      <c r="C2023" s="5" t="s">
        <v>18</v>
      </c>
      <c r="D2023" s="5" t="s">
        <v>67</v>
      </c>
      <c r="E2023" s="6">
        <v>0</v>
      </c>
      <c r="F2023" s="20"/>
      <c r="G2023" s="20"/>
      <c r="H2023" s="6">
        <f t="shared" si="61"/>
        <v>0</v>
      </c>
      <c r="I2023" s="60"/>
    </row>
    <row r="2024" spans="1:9">
      <c r="A2024" s="5"/>
      <c r="B2024" s="5" t="s">
        <v>18</v>
      </c>
      <c r="C2024" s="5"/>
      <c r="D2024" s="5" t="s">
        <v>66</v>
      </c>
      <c r="E2024" s="6">
        <v>0</v>
      </c>
      <c r="F2024" s="20"/>
      <c r="G2024" s="20"/>
      <c r="H2024" s="6">
        <f t="shared" si="61"/>
        <v>0</v>
      </c>
      <c r="I2024" s="60"/>
    </row>
    <row r="2025" spans="1:9">
      <c r="A2025" s="5"/>
      <c r="B2025" s="5" t="s">
        <v>18</v>
      </c>
      <c r="C2025" s="5"/>
      <c r="D2025" s="5" t="s">
        <v>62</v>
      </c>
      <c r="E2025" s="6">
        <v>0</v>
      </c>
      <c r="F2025" s="20"/>
      <c r="G2025" s="20"/>
      <c r="H2025" s="6">
        <f t="shared" si="61"/>
        <v>0</v>
      </c>
      <c r="I2025" s="60"/>
    </row>
    <row r="2026" spans="1:9">
      <c r="A2026" s="5">
        <v>1</v>
      </c>
      <c r="B2026" s="5" t="s">
        <v>20</v>
      </c>
      <c r="C2026" s="5"/>
      <c r="D2026" s="5" t="s">
        <v>68</v>
      </c>
      <c r="E2026" s="6">
        <f>E2010+E2011+E2014+E2017+E2020+E2023</f>
        <v>2914777252</v>
      </c>
      <c r="F2026" s="20"/>
      <c r="G2026" s="20"/>
      <c r="H2026" s="6">
        <f>H2010+H2011+H2014+H2017+H2020+H2023</f>
        <v>2921777977</v>
      </c>
      <c r="I2026" s="60"/>
    </row>
    <row r="2027" spans="1:9">
      <c r="A2027" s="5">
        <v>1</v>
      </c>
      <c r="B2027" s="5" t="s">
        <v>20</v>
      </c>
      <c r="C2027" s="5"/>
      <c r="D2027" s="5" t="s">
        <v>69</v>
      </c>
      <c r="E2027" s="6">
        <f>E2013+E2016+E2019+E2022+E2025</f>
        <v>927183677.50999999</v>
      </c>
      <c r="F2027" s="20"/>
      <c r="G2027" s="20"/>
      <c r="H2027" s="6">
        <f>H2013+H2016+H2019+H2022+H2025</f>
        <v>927183677.50999999</v>
      </c>
      <c r="I2027" s="60"/>
    </row>
    <row r="2028" spans="1:9">
      <c r="A2028" s="5">
        <v>1</v>
      </c>
      <c r="B2028" s="5" t="s">
        <v>20</v>
      </c>
      <c r="C2028" s="5"/>
      <c r="D2028" s="5" t="s">
        <v>70</v>
      </c>
      <c r="E2028" s="6">
        <f>E2026-E2027</f>
        <v>1987593574.49</v>
      </c>
      <c r="F2028" s="20"/>
      <c r="G2028" s="20"/>
      <c r="H2028" s="6">
        <f>H2026-H2027</f>
        <v>1994594299.49</v>
      </c>
      <c r="I2028" s="60"/>
    </row>
    <row r="2029" spans="1:9">
      <c r="A2029" s="5"/>
      <c r="B2029" s="5">
        <v>7</v>
      </c>
      <c r="C2029" s="5"/>
      <c r="D2029" s="5" t="s">
        <v>71</v>
      </c>
      <c r="E2029" s="6"/>
      <c r="F2029" s="20"/>
      <c r="G2029" s="20"/>
      <c r="H2029" s="6"/>
      <c r="I2029" s="60"/>
    </row>
    <row r="2030" spans="1:9">
      <c r="A2030" s="5"/>
      <c r="B2030" s="5" t="s">
        <v>25</v>
      </c>
      <c r="C2030" s="5"/>
      <c r="D2030" s="5" t="s">
        <v>72</v>
      </c>
      <c r="E2030" s="6">
        <v>0</v>
      </c>
      <c r="F2030" s="20"/>
      <c r="G2030" s="20"/>
      <c r="H2030" s="6">
        <v>0</v>
      </c>
      <c r="I2030" s="60"/>
    </row>
    <row r="2031" spans="1:9">
      <c r="A2031" s="5"/>
      <c r="B2031" s="5" t="s">
        <v>25</v>
      </c>
      <c r="C2031" s="5"/>
      <c r="D2031" s="5" t="s">
        <v>66</v>
      </c>
      <c r="E2031" s="6">
        <v>0</v>
      </c>
      <c r="F2031" s="20"/>
      <c r="G2031" s="20"/>
      <c r="H2031" s="6">
        <v>0</v>
      </c>
      <c r="I2031" s="60"/>
    </row>
    <row r="2032" spans="1:9">
      <c r="A2032" s="5"/>
      <c r="B2032" s="5" t="s">
        <v>25</v>
      </c>
      <c r="C2032" s="5"/>
      <c r="D2032" s="5" t="s">
        <v>62</v>
      </c>
      <c r="E2032" s="6">
        <v>0</v>
      </c>
      <c r="F2032" s="20"/>
      <c r="G2032" s="20"/>
      <c r="H2032" s="6">
        <v>0</v>
      </c>
      <c r="I2032" s="60"/>
    </row>
    <row r="2033" spans="1:9">
      <c r="A2033" s="5"/>
      <c r="B2033" s="5" t="s">
        <v>27</v>
      </c>
      <c r="C2033" s="5"/>
      <c r="D2033" s="5" t="s">
        <v>73</v>
      </c>
      <c r="E2033" s="6">
        <v>0</v>
      </c>
      <c r="F2033" s="20"/>
      <c r="G2033" s="20"/>
      <c r="H2033" s="6">
        <v>0</v>
      </c>
      <c r="I2033" s="60"/>
    </row>
    <row r="2034" spans="1:9">
      <c r="A2034" s="5"/>
      <c r="B2034" s="5" t="s">
        <v>27</v>
      </c>
      <c r="C2034" s="5"/>
      <c r="D2034" s="5" t="s">
        <v>66</v>
      </c>
      <c r="E2034" s="6">
        <v>0</v>
      </c>
      <c r="F2034" s="20"/>
      <c r="G2034" s="20"/>
      <c r="H2034" s="6">
        <v>0</v>
      </c>
      <c r="I2034" s="60"/>
    </row>
    <row r="2035" spans="1:9">
      <c r="A2035" s="5"/>
      <c r="B2035" s="5" t="s">
        <v>27</v>
      </c>
      <c r="C2035" s="5"/>
      <c r="D2035" s="5" t="s">
        <v>62</v>
      </c>
      <c r="E2035" s="6">
        <v>0</v>
      </c>
      <c r="F2035" s="20"/>
      <c r="G2035" s="20"/>
      <c r="H2035" s="6">
        <v>0</v>
      </c>
      <c r="I2035" s="60"/>
    </row>
    <row r="2036" spans="1:9">
      <c r="A2036" s="5"/>
      <c r="B2036" s="5" t="s">
        <v>29</v>
      </c>
      <c r="C2036" s="5"/>
      <c r="D2036" s="5" t="s">
        <v>74</v>
      </c>
      <c r="E2036" s="6">
        <v>18025000</v>
      </c>
      <c r="F2036" s="20"/>
      <c r="G2036" s="20"/>
      <c r="H2036" s="6">
        <v>18025000</v>
      </c>
      <c r="I2036" s="60"/>
    </row>
    <row r="2037" spans="1:9">
      <c r="A2037" s="5"/>
      <c r="B2037" s="5" t="s">
        <v>29</v>
      </c>
      <c r="C2037" s="5"/>
      <c r="D2037" s="5" t="s">
        <v>61</v>
      </c>
      <c r="E2037" s="6">
        <v>0</v>
      </c>
      <c r="F2037" s="20"/>
      <c r="G2037" s="20"/>
      <c r="H2037" s="6">
        <v>0</v>
      </c>
      <c r="I2037" s="60"/>
    </row>
    <row r="2038" spans="1:9">
      <c r="A2038" s="5"/>
      <c r="B2038" s="5" t="s">
        <v>29</v>
      </c>
      <c r="C2038" s="5"/>
      <c r="D2038" s="5" t="s">
        <v>62</v>
      </c>
      <c r="E2038" s="6">
        <v>17500000</v>
      </c>
      <c r="F2038" s="20"/>
      <c r="G2038" s="20"/>
      <c r="H2038" s="6">
        <v>17500000</v>
      </c>
      <c r="I2038" s="60"/>
    </row>
    <row r="2039" spans="1:9">
      <c r="A2039" s="5"/>
      <c r="B2039" s="5" t="s">
        <v>31</v>
      </c>
      <c r="C2039" s="5"/>
      <c r="D2039" s="5" t="s">
        <v>75</v>
      </c>
      <c r="E2039" s="6">
        <v>0</v>
      </c>
      <c r="F2039" s="20"/>
      <c r="G2039" s="20"/>
      <c r="H2039" s="6">
        <v>0</v>
      </c>
      <c r="I2039" s="60"/>
    </row>
    <row r="2040" spans="1:9">
      <c r="A2040" s="5"/>
      <c r="B2040" s="5" t="s">
        <v>31</v>
      </c>
      <c r="C2040" s="5"/>
      <c r="D2040" s="5" t="s">
        <v>66</v>
      </c>
      <c r="E2040" s="6">
        <v>0</v>
      </c>
      <c r="F2040" s="20"/>
      <c r="G2040" s="20"/>
      <c r="H2040" s="6">
        <v>0</v>
      </c>
      <c r="I2040" s="60"/>
    </row>
    <row r="2041" spans="1:9">
      <c r="A2041" s="5"/>
      <c r="B2041" s="5" t="s">
        <v>31</v>
      </c>
      <c r="C2041" s="5"/>
      <c r="D2041" s="5" t="s">
        <v>62</v>
      </c>
      <c r="E2041" s="6">
        <v>0</v>
      </c>
      <c r="F2041" s="20"/>
      <c r="G2041" s="20"/>
      <c r="H2041" s="6">
        <v>0</v>
      </c>
      <c r="I2041" s="60"/>
    </row>
    <row r="2042" spans="1:9">
      <c r="A2042" s="5">
        <v>2</v>
      </c>
      <c r="B2042" s="5" t="s">
        <v>20</v>
      </c>
      <c r="C2042" s="5"/>
      <c r="D2042" s="5" t="s">
        <v>76</v>
      </c>
      <c r="E2042" s="6">
        <f>E2030+E2033+E2036+E2039</f>
        <v>18025000</v>
      </c>
      <c r="F2042" s="20"/>
      <c r="G2042" s="20"/>
      <c r="H2042" s="6">
        <f>H2030+H2033+H2036+H2039</f>
        <v>18025000</v>
      </c>
      <c r="I2042" s="60"/>
    </row>
    <row r="2043" spans="1:9">
      <c r="A2043" s="5">
        <v>2</v>
      </c>
      <c r="B2043" s="5" t="s">
        <v>20</v>
      </c>
      <c r="C2043" s="5"/>
      <c r="D2043" s="5" t="s">
        <v>132</v>
      </c>
      <c r="E2043" s="6">
        <f>E2032+E2035+E2038+E2041</f>
        <v>17500000</v>
      </c>
      <c r="F2043" s="20"/>
      <c r="G2043" s="20"/>
      <c r="H2043" s="6">
        <f>H2032+H2035+H2038+H2041</f>
        <v>17500000</v>
      </c>
      <c r="I2043" s="60"/>
    </row>
    <row r="2044" spans="1:9">
      <c r="A2044" s="5">
        <v>2</v>
      </c>
      <c r="B2044" s="5" t="s">
        <v>20</v>
      </c>
      <c r="C2044" s="5"/>
      <c r="D2044" s="5" t="s">
        <v>77</v>
      </c>
      <c r="E2044" s="6">
        <f>E2042-E2043</f>
        <v>525000</v>
      </c>
      <c r="F2044" s="20"/>
      <c r="G2044" s="20"/>
      <c r="H2044" s="6">
        <f>H2042-H2043</f>
        <v>525000</v>
      </c>
      <c r="I2044" s="60"/>
    </row>
    <row r="2045" spans="1:9">
      <c r="A2045" s="5"/>
      <c r="B2045" s="5"/>
      <c r="C2045" s="5"/>
      <c r="D2045" s="5"/>
      <c r="E2045" s="6"/>
      <c r="F2045" s="20"/>
      <c r="G2045" s="20"/>
      <c r="H2045" s="6"/>
      <c r="I2045" s="60"/>
    </row>
    <row r="2046" spans="1:9">
      <c r="A2046" s="5">
        <v>55</v>
      </c>
      <c r="B2046" s="5" t="s">
        <v>78</v>
      </c>
      <c r="C2046" s="5"/>
      <c r="D2046" s="5"/>
      <c r="E2046" s="6"/>
      <c r="F2046" s="20"/>
      <c r="G2046" s="20"/>
      <c r="H2046" s="6"/>
      <c r="I2046" s="60"/>
    </row>
    <row r="2047" spans="1:9">
      <c r="A2047" s="5"/>
      <c r="B2047" s="5">
        <v>1</v>
      </c>
      <c r="C2047" s="5" t="s">
        <v>5</v>
      </c>
      <c r="D2047" s="5" t="s">
        <v>6</v>
      </c>
      <c r="E2047" s="6">
        <v>917894844</v>
      </c>
      <c r="F2047" s="20"/>
      <c r="G2047" s="20"/>
      <c r="H2047" s="6">
        <f>E2047+F2047-G2047</f>
        <v>917894844</v>
      </c>
      <c r="I2047" s="60"/>
    </row>
    <row r="2048" spans="1:9">
      <c r="A2048" s="5"/>
      <c r="B2048" s="5">
        <v>2</v>
      </c>
      <c r="C2048" s="5" t="s">
        <v>7</v>
      </c>
      <c r="D2048" s="5" t="s">
        <v>8</v>
      </c>
      <c r="E2048" s="6">
        <v>940529105</v>
      </c>
      <c r="F2048" s="20"/>
      <c r="G2048" s="20"/>
      <c r="H2048" s="6">
        <f t="shared" ref="H2048:H2062" si="62">E2048+F2048-G2048</f>
        <v>940529105</v>
      </c>
      <c r="I2048" s="60"/>
    </row>
    <row r="2049" spans="1:9">
      <c r="A2049" s="5"/>
      <c r="B2049" s="5" t="s">
        <v>7</v>
      </c>
      <c r="C2049" s="5"/>
      <c r="D2049" s="5" t="s">
        <v>9</v>
      </c>
      <c r="E2049" s="6">
        <v>100907435.29000001</v>
      </c>
      <c r="F2049" s="20"/>
      <c r="G2049" s="20"/>
      <c r="H2049" s="6">
        <f t="shared" si="62"/>
        <v>100907435.29000001</v>
      </c>
      <c r="I2049" s="60"/>
    </row>
    <row r="2050" spans="1:9">
      <c r="A2050" s="5"/>
      <c r="B2050" s="5" t="s">
        <v>7</v>
      </c>
      <c r="C2050" s="5"/>
      <c r="D2050" s="5" t="s">
        <v>10</v>
      </c>
      <c r="E2050" s="6">
        <v>560236322.57000005</v>
      </c>
      <c r="F2050" s="20"/>
      <c r="G2050" s="20"/>
      <c r="H2050" s="6">
        <f t="shared" si="62"/>
        <v>560236322.57000005</v>
      </c>
      <c r="I2050" s="60"/>
    </row>
    <row r="2051" spans="1:9">
      <c r="A2051" s="5"/>
      <c r="B2051" s="5">
        <v>3</v>
      </c>
      <c r="C2051" s="5" t="s">
        <v>11</v>
      </c>
      <c r="D2051" s="5" t="s">
        <v>12</v>
      </c>
      <c r="E2051" s="6">
        <v>709346136</v>
      </c>
      <c r="F2051" s="20"/>
      <c r="G2051" s="20"/>
      <c r="H2051" s="6">
        <f t="shared" si="62"/>
        <v>709346136</v>
      </c>
      <c r="I2051" s="60"/>
    </row>
    <row r="2052" spans="1:9">
      <c r="A2052" s="5"/>
      <c r="B2052" s="5" t="s">
        <v>11</v>
      </c>
      <c r="C2052" s="5"/>
      <c r="D2052" s="5" t="s">
        <v>9</v>
      </c>
      <c r="E2052" s="6">
        <v>14186922.720000001</v>
      </c>
      <c r="F2052" s="20"/>
      <c r="G2052" s="20"/>
      <c r="H2052" s="6">
        <f t="shared" si="62"/>
        <v>14186922.720000001</v>
      </c>
      <c r="I2052" s="60"/>
    </row>
    <row r="2053" spans="1:9">
      <c r="A2053" s="5"/>
      <c r="B2053" s="5" t="s">
        <v>11</v>
      </c>
      <c r="C2053" s="5"/>
      <c r="D2053" s="5" t="s">
        <v>10</v>
      </c>
      <c r="E2053" s="6">
        <v>239925748.96000001</v>
      </c>
      <c r="F2053" s="20"/>
      <c r="G2053" s="20"/>
      <c r="H2053" s="6">
        <f t="shared" si="62"/>
        <v>239925748.96000001</v>
      </c>
      <c r="I2053" s="60"/>
    </row>
    <row r="2054" spans="1:9">
      <c r="A2054" s="5"/>
      <c r="B2054" s="5">
        <v>4</v>
      </c>
      <c r="C2054" s="5" t="s">
        <v>13</v>
      </c>
      <c r="D2054" s="5" t="s">
        <v>14</v>
      </c>
      <c r="E2054" s="6">
        <v>6705000</v>
      </c>
      <c r="F2054" s="20"/>
      <c r="G2054" s="20"/>
      <c r="H2054" s="6">
        <f t="shared" si="62"/>
        <v>6705000</v>
      </c>
      <c r="I2054" s="60"/>
    </row>
    <row r="2055" spans="1:9">
      <c r="A2055" s="5"/>
      <c r="B2055" s="5" t="s">
        <v>13</v>
      </c>
      <c r="C2055" s="5"/>
      <c r="D2055" s="5" t="s">
        <v>9</v>
      </c>
      <c r="E2055" s="6">
        <v>292625</v>
      </c>
      <c r="F2055" s="20"/>
      <c r="G2055" s="20"/>
      <c r="H2055" s="6">
        <f t="shared" si="62"/>
        <v>292625</v>
      </c>
      <c r="I2055" s="60"/>
    </row>
    <row r="2056" spans="1:9">
      <c r="A2056" s="5"/>
      <c r="B2056" s="5" t="s">
        <v>13</v>
      </c>
      <c r="C2056" s="5"/>
      <c r="D2056" s="5" t="s">
        <v>10</v>
      </c>
      <c r="E2056" s="6">
        <v>880750</v>
      </c>
      <c r="F2056" s="20"/>
      <c r="G2056" s="20"/>
      <c r="H2056" s="6">
        <f t="shared" si="62"/>
        <v>880750</v>
      </c>
      <c r="I2056" s="60"/>
    </row>
    <row r="2057" spans="1:9">
      <c r="A2057" s="5"/>
      <c r="B2057" s="5">
        <v>5</v>
      </c>
      <c r="C2057" s="5" t="s">
        <v>15</v>
      </c>
      <c r="D2057" s="5" t="s">
        <v>16</v>
      </c>
      <c r="E2057" s="6">
        <v>2194500</v>
      </c>
      <c r="F2057" s="20"/>
      <c r="G2057" s="20"/>
      <c r="H2057" s="6">
        <f t="shared" si="62"/>
        <v>2194500</v>
      </c>
      <c r="I2057" s="60"/>
    </row>
    <row r="2058" spans="1:9">
      <c r="A2058" s="5"/>
      <c r="B2058" s="5" t="s">
        <v>15</v>
      </c>
      <c r="C2058" s="5"/>
      <c r="D2058" s="5" t="s">
        <v>9</v>
      </c>
      <c r="E2058" s="6">
        <v>0</v>
      </c>
      <c r="F2058" s="20"/>
      <c r="G2058" s="20"/>
      <c r="H2058" s="6">
        <f t="shared" si="62"/>
        <v>0</v>
      </c>
      <c r="I2058" s="60"/>
    </row>
    <row r="2059" spans="1:9">
      <c r="A2059" s="5"/>
      <c r="B2059" s="5" t="s">
        <v>15</v>
      </c>
      <c r="C2059" s="5"/>
      <c r="D2059" s="5" t="s">
        <v>10</v>
      </c>
      <c r="E2059" s="6">
        <v>1400000</v>
      </c>
      <c r="F2059" s="20"/>
      <c r="G2059" s="20"/>
      <c r="H2059" s="6">
        <f t="shared" si="62"/>
        <v>1400000</v>
      </c>
      <c r="I2059" s="60"/>
    </row>
    <row r="2060" spans="1:9">
      <c r="A2060" s="5"/>
      <c r="B2060" s="5">
        <v>6</v>
      </c>
      <c r="C2060" s="5" t="s">
        <v>18</v>
      </c>
      <c r="D2060" s="5" t="s">
        <v>19</v>
      </c>
      <c r="E2060" s="6">
        <v>0</v>
      </c>
      <c r="F2060" s="20"/>
      <c r="G2060" s="20"/>
      <c r="H2060" s="6">
        <f t="shared" si="62"/>
        <v>0</v>
      </c>
      <c r="I2060" s="60"/>
    </row>
    <row r="2061" spans="1:9">
      <c r="A2061" s="5"/>
      <c r="B2061" s="5" t="s">
        <v>18</v>
      </c>
      <c r="C2061" s="5"/>
      <c r="D2061" s="5" t="s">
        <v>9</v>
      </c>
      <c r="E2061" s="6">
        <v>0</v>
      </c>
      <c r="F2061" s="20"/>
      <c r="G2061" s="20"/>
      <c r="H2061" s="6">
        <f t="shared" si="62"/>
        <v>0</v>
      </c>
      <c r="I2061" s="60"/>
    </row>
    <row r="2062" spans="1:9">
      <c r="A2062" s="5"/>
      <c r="B2062" s="5" t="s">
        <v>18</v>
      </c>
      <c r="C2062" s="5"/>
      <c r="D2062" s="5" t="s">
        <v>10</v>
      </c>
      <c r="E2062" s="6">
        <v>0</v>
      </c>
      <c r="F2062" s="20"/>
      <c r="G2062" s="20"/>
      <c r="H2062" s="6">
        <f t="shared" si="62"/>
        <v>0</v>
      </c>
      <c r="I2062" s="60"/>
    </row>
    <row r="2063" spans="1:9">
      <c r="A2063" s="5">
        <v>1</v>
      </c>
      <c r="B2063" s="5" t="s">
        <v>20</v>
      </c>
      <c r="C2063" s="5"/>
      <c r="D2063" s="5" t="s">
        <v>21</v>
      </c>
      <c r="E2063" s="6">
        <f>E2047+E2048+E2051+E2054+E2057+E2060</f>
        <v>2576669585</v>
      </c>
      <c r="F2063" s="20"/>
      <c r="G2063" s="20"/>
      <c r="H2063" s="6">
        <f>H2047+H2048+H2051+H2054+H2057+H2060</f>
        <v>2576669585</v>
      </c>
      <c r="I2063" s="60"/>
    </row>
    <row r="2064" spans="1:9">
      <c r="A2064" s="5">
        <v>1</v>
      </c>
      <c r="B2064" s="5" t="s">
        <v>20</v>
      </c>
      <c r="C2064" s="5"/>
      <c r="D2064" s="5" t="s">
        <v>22</v>
      </c>
      <c r="E2064" s="6">
        <f>E2050+E2053+E2056+E2059+E2062</f>
        <v>802442821.53000009</v>
      </c>
      <c r="F2064" s="20"/>
      <c r="G2064" s="20"/>
      <c r="H2064" s="6">
        <f>H2050+H2053+H2056+H2059+H2062</f>
        <v>802442821.53000009</v>
      </c>
      <c r="I2064" s="60"/>
    </row>
    <row r="2065" spans="1:9">
      <c r="A2065" s="5">
        <v>1</v>
      </c>
      <c r="B2065" s="5" t="s">
        <v>20</v>
      </c>
      <c r="C2065" s="5"/>
      <c r="D2065" s="5" t="s">
        <v>23</v>
      </c>
      <c r="E2065" s="6">
        <f>E2063-E2064</f>
        <v>1774226763.4699998</v>
      </c>
      <c r="F2065" s="20"/>
      <c r="G2065" s="20"/>
      <c r="H2065" s="6">
        <f>H2063-H2064</f>
        <v>1774226763.4699998</v>
      </c>
      <c r="I2065" s="60"/>
    </row>
    <row r="2066" spans="1:9">
      <c r="A2066" s="5"/>
      <c r="B2066" s="5">
        <v>7</v>
      </c>
      <c r="C2066" s="5"/>
      <c r="D2066" s="5" t="s">
        <v>24</v>
      </c>
      <c r="E2066" s="6"/>
      <c r="F2066" s="20"/>
      <c r="G2066" s="20"/>
      <c r="H2066" s="6"/>
      <c r="I2066" s="60"/>
    </row>
    <row r="2067" spans="1:9">
      <c r="A2067" s="5"/>
      <c r="B2067" s="5" t="s">
        <v>25</v>
      </c>
      <c r="C2067" s="5"/>
      <c r="D2067" s="5" t="s">
        <v>26</v>
      </c>
      <c r="E2067" s="6">
        <v>0</v>
      </c>
      <c r="F2067" s="20"/>
      <c r="G2067" s="20"/>
      <c r="H2067" s="6">
        <v>0</v>
      </c>
      <c r="I2067" s="60"/>
    </row>
    <row r="2068" spans="1:9">
      <c r="A2068" s="5"/>
      <c r="B2068" s="5" t="s">
        <v>25</v>
      </c>
      <c r="C2068" s="5"/>
      <c r="D2068" s="5" t="s">
        <v>9</v>
      </c>
      <c r="E2068" s="6">
        <v>0</v>
      </c>
      <c r="F2068" s="20"/>
      <c r="G2068" s="20"/>
      <c r="H2068" s="6">
        <v>0</v>
      </c>
      <c r="I2068" s="60"/>
    </row>
    <row r="2069" spans="1:9">
      <c r="A2069" s="5"/>
      <c r="B2069" s="5" t="s">
        <v>25</v>
      </c>
      <c r="C2069" s="5"/>
      <c r="D2069" s="5" t="s">
        <v>10</v>
      </c>
      <c r="E2069" s="6">
        <v>0</v>
      </c>
      <c r="F2069" s="20"/>
      <c r="G2069" s="20"/>
      <c r="H2069" s="6">
        <v>0</v>
      </c>
      <c r="I2069" s="60"/>
    </row>
    <row r="2070" spans="1:9">
      <c r="A2070" s="5"/>
      <c r="B2070" s="5" t="s">
        <v>27</v>
      </c>
      <c r="C2070" s="5"/>
      <c r="D2070" s="5" t="s">
        <v>28</v>
      </c>
      <c r="E2070" s="6">
        <v>0</v>
      </c>
      <c r="F2070" s="20"/>
      <c r="G2070" s="20"/>
      <c r="H2070" s="6">
        <v>0</v>
      </c>
      <c r="I2070" s="60"/>
    </row>
    <row r="2071" spans="1:9">
      <c r="A2071" s="5"/>
      <c r="B2071" s="5" t="s">
        <v>27</v>
      </c>
      <c r="C2071" s="5"/>
      <c r="D2071" s="5" t="s">
        <v>9</v>
      </c>
      <c r="E2071" s="6">
        <v>0</v>
      </c>
      <c r="F2071" s="20"/>
      <c r="G2071" s="20"/>
      <c r="H2071" s="6">
        <v>0</v>
      </c>
      <c r="I2071" s="60"/>
    </row>
    <row r="2072" spans="1:9">
      <c r="A2072" s="5"/>
      <c r="B2072" s="5" t="s">
        <v>27</v>
      </c>
      <c r="C2072" s="5"/>
      <c r="D2072" s="5" t="s">
        <v>10</v>
      </c>
      <c r="E2072" s="6">
        <v>0</v>
      </c>
      <c r="F2072" s="20"/>
      <c r="G2072" s="20"/>
      <c r="H2072" s="6">
        <v>0</v>
      </c>
      <c r="I2072" s="60"/>
    </row>
    <row r="2073" spans="1:9">
      <c r="A2073" s="5"/>
      <c r="B2073" s="5" t="s">
        <v>29</v>
      </c>
      <c r="C2073" s="5"/>
      <c r="D2073" s="5" t="s">
        <v>30</v>
      </c>
      <c r="E2073" s="6">
        <v>20758350</v>
      </c>
      <c r="F2073" s="20"/>
      <c r="G2073" s="20"/>
      <c r="H2073" s="6">
        <v>20758350</v>
      </c>
      <c r="I2073" s="60"/>
    </row>
    <row r="2074" spans="1:9">
      <c r="A2074" s="5"/>
      <c r="B2074" s="5" t="s">
        <v>29</v>
      </c>
      <c r="C2074" s="5"/>
      <c r="D2074" s="5" t="s">
        <v>9</v>
      </c>
      <c r="E2074" s="6">
        <v>0</v>
      </c>
      <c r="F2074" s="20"/>
      <c r="G2074" s="20"/>
      <c r="H2074" s="6">
        <v>0</v>
      </c>
      <c r="I2074" s="60"/>
    </row>
    <row r="2075" spans="1:9">
      <c r="A2075" s="5"/>
      <c r="B2075" s="5" t="s">
        <v>29</v>
      </c>
      <c r="C2075" s="5"/>
      <c r="D2075" s="5" t="s">
        <v>10</v>
      </c>
      <c r="E2075" s="6">
        <v>20758350</v>
      </c>
      <c r="F2075" s="20"/>
      <c r="G2075" s="20"/>
      <c r="H2075" s="6">
        <v>20758350</v>
      </c>
      <c r="I2075" s="60"/>
    </row>
    <row r="2076" spans="1:9">
      <c r="A2076" s="5"/>
      <c r="B2076" s="5" t="s">
        <v>31</v>
      </c>
      <c r="C2076" s="5"/>
      <c r="D2076" s="5" t="s">
        <v>32</v>
      </c>
      <c r="E2076" s="6">
        <v>0</v>
      </c>
      <c r="F2076" s="20"/>
      <c r="G2076" s="20"/>
      <c r="H2076" s="6">
        <v>0</v>
      </c>
      <c r="I2076" s="60"/>
    </row>
    <row r="2077" spans="1:9">
      <c r="A2077" s="5"/>
      <c r="B2077" s="5" t="s">
        <v>31</v>
      </c>
      <c r="C2077" s="5"/>
      <c r="D2077" s="5" t="s">
        <v>9</v>
      </c>
      <c r="E2077" s="6">
        <v>0</v>
      </c>
      <c r="F2077" s="20"/>
      <c r="G2077" s="20"/>
      <c r="H2077" s="6">
        <v>0</v>
      </c>
      <c r="I2077" s="60"/>
    </row>
    <row r="2078" spans="1:9">
      <c r="A2078" s="5"/>
      <c r="B2078" s="5" t="s">
        <v>31</v>
      </c>
      <c r="C2078" s="5"/>
      <c r="D2078" s="5" t="s">
        <v>10</v>
      </c>
      <c r="E2078" s="6">
        <v>0</v>
      </c>
      <c r="F2078" s="20"/>
      <c r="G2078" s="20"/>
      <c r="H2078" s="6">
        <v>0</v>
      </c>
      <c r="I2078" s="60"/>
    </row>
    <row r="2079" spans="1:9">
      <c r="A2079" s="5">
        <v>2</v>
      </c>
      <c r="B2079" s="5" t="s">
        <v>20</v>
      </c>
      <c r="C2079" s="5"/>
      <c r="D2079" s="5" t="s">
        <v>33</v>
      </c>
      <c r="E2079" s="6">
        <f>E2067+E2070+E2073+E2076</f>
        <v>20758350</v>
      </c>
      <c r="F2079" s="20"/>
      <c r="G2079" s="20"/>
      <c r="H2079" s="6">
        <f>H2067+H2070+H2073+H2076</f>
        <v>20758350</v>
      </c>
      <c r="I2079" s="60"/>
    </row>
    <row r="2080" spans="1:9">
      <c r="A2080" s="5">
        <v>2</v>
      </c>
      <c r="B2080" s="5" t="s">
        <v>20</v>
      </c>
      <c r="C2080" s="5"/>
      <c r="D2080" s="5" t="s">
        <v>132</v>
      </c>
      <c r="E2080" s="6">
        <f>E2069+E2072+E2075+E2078</f>
        <v>20758350</v>
      </c>
      <c r="F2080" s="20"/>
      <c r="G2080" s="20"/>
      <c r="H2080" s="6">
        <f>H2069+H2072+H2075+H2078</f>
        <v>20758350</v>
      </c>
      <c r="I2080" s="60"/>
    </row>
    <row r="2081" spans="1:9">
      <c r="A2081" s="5">
        <v>2</v>
      </c>
      <c r="B2081" s="5" t="s">
        <v>20</v>
      </c>
      <c r="C2081" s="5"/>
      <c r="D2081" s="5" t="s">
        <v>34</v>
      </c>
      <c r="E2081" s="6">
        <f>E2079-E2080</f>
        <v>0</v>
      </c>
      <c r="F2081" s="20"/>
      <c r="G2081" s="20"/>
      <c r="H2081" s="6">
        <f>H2079-H2080</f>
        <v>0</v>
      </c>
      <c r="I2081" s="60"/>
    </row>
    <row r="2082" spans="1:9">
      <c r="A2082" s="5"/>
      <c r="B2082" s="5"/>
      <c r="C2082" s="5"/>
      <c r="D2082" s="5"/>
      <c r="E2082" s="6"/>
      <c r="F2082" s="20"/>
      <c r="G2082" s="20"/>
      <c r="H2082" s="6"/>
      <c r="I2082" s="60"/>
    </row>
    <row r="2083" spans="1:9">
      <c r="A2083" s="5">
        <v>56</v>
      </c>
      <c r="B2083" s="5" t="s">
        <v>79</v>
      </c>
      <c r="C2083" s="5"/>
      <c r="D2083" s="5"/>
      <c r="E2083" s="6"/>
      <c r="F2083" s="20"/>
      <c r="G2083" s="20"/>
      <c r="H2083" s="6"/>
      <c r="I2083" s="60"/>
    </row>
    <row r="2084" spans="1:9">
      <c r="A2084" s="5"/>
      <c r="B2084" s="5">
        <v>1</v>
      </c>
      <c r="C2084" s="5" t="s">
        <v>5</v>
      </c>
      <c r="D2084" s="5" t="s">
        <v>6</v>
      </c>
      <c r="E2084" s="6">
        <v>25650000</v>
      </c>
      <c r="F2084" s="20"/>
      <c r="G2084" s="20"/>
      <c r="H2084" s="6">
        <f>E2084+F2084-G2084</f>
        <v>25650000</v>
      </c>
      <c r="I2084" s="60"/>
    </row>
    <row r="2085" spans="1:9">
      <c r="A2085" s="5"/>
      <c r="B2085" s="5">
        <v>2</v>
      </c>
      <c r="C2085" s="5" t="s">
        <v>7</v>
      </c>
      <c r="D2085" s="5" t="s">
        <v>8</v>
      </c>
      <c r="E2085" s="6">
        <v>957558450</v>
      </c>
      <c r="F2085" s="20"/>
      <c r="G2085" s="20"/>
      <c r="H2085" s="6">
        <f t="shared" ref="H2085:H2099" si="63">E2085+F2085-G2085</f>
        <v>957558450</v>
      </c>
      <c r="I2085" s="60"/>
    </row>
    <row r="2086" spans="1:9">
      <c r="A2086" s="5"/>
      <c r="B2086" s="5" t="s">
        <v>7</v>
      </c>
      <c r="C2086" s="5"/>
      <c r="D2086" s="5" t="s">
        <v>9</v>
      </c>
      <c r="E2086" s="6">
        <v>116548261.86</v>
      </c>
      <c r="F2086" s="20"/>
      <c r="G2086" s="20"/>
      <c r="H2086" s="6">
        <f t="shared" si="63"/>
        <v>116548261.86</v>
      </c>
      <c r="I2086" s="60"/>
    </row>
    <row r="2087" spans="1:9">
      <c r="A2087" s="5"/>
      <c r="B2087" s="5" t="s">
        <v>7</v>
      </c>
      <c r="C2087" s="5"/>
      <c r="D2087" s="5" t="s">
        <v>10</v>
      </c>
      <c r="E2087" s="6">
        <v>529794426.12999964</v>
      </c>
      <c r="F2087" s="20"/>
      <c r="G2087" s="20"/>
      <c r="H2087" s="6">
        <f t="shared" si="63"/>
        <v>529794426.12999964</v>
      </c>
      <c r="I2087" s="60"/>
    </row>
    <row r="2088" spans="1:9">
      <c r="A2088" s="5"/>
      <c r="B2088" s="5">
        <v>3</v>
      </c>
      <c r="C2088" s="5" t="s">
        <v>11</v>
      </c>
      <c r="D2088" s="5" t="s">
        <v>12</v>
      </c>
      <c r="E2088" s="6">
        <v>1608503000</v>
      </c>
      <c r="F2088" s="20"/>
      <c r="G2088" s="20"/>
      <c r="H2088" s="6">
        <f t="shared" si="63"/>
        <v>1608503000</v>
      </c>
      <c r="I2088" s="60"/>
    </row>
    <row r="2089" spans="1:9">
      <c r="A2089" s="5"/>
      <c r="B2089" s="5" t="s">
        <v>11</v>
      </c>
      <c r="C2089" s="5"/>
      <c r="D2089" s="5" t="s">
        <v>9</v>
      </c>
      <c r="E2089" s="6">
        <v>31514560</v>
      </c>
      <c r="F2089" s="20"/>
      <c r="G2089" s="20"/>
      <c r="H2089" s="6">
        <f t="shared" si="63"/>
        <v>31514560</v>
      </c>
      <c r="I2089" s="60"/>
    </row>
    <row r="2090" spans="1:9">
      <c r="A2090" s="5"/>
      <c r="B2090" s="5" t="s">
        <v>11</v>
      </c>
      <c r="C2090" s="5"/>
      <c r="D2090" s="5" t="s">
        <v>10</v>
      </c>
      <c r="E2090" s="6">
        <v>240166740</v>
      </c>
      <c r="F2090" s="20"/>
      <c r="G2090" s="20"/>
      <c r="H2090" s="6">
        <f t="shared" si="63"/>
        <v>240166740</v>
      </c>
      <c r="I2090" s="60"/>
    </row>
    <row r="2091" spans="1:9">
      <c r="A2091" s="5"/>
      <c r="B2091" s="5">
        <v>4</v>
      </c>
      <c r="C2091" s="5" t="s">
        <v>13</v>
      </c>
      <c r="D2091" s="5" t="s">
        <v>14</v>
      </c>
      <c r="E2091" s="6">
        <v>130699100</v>
      </c>
      <c r="F2091" s="20"/>
      <c r="G2091" s="20"/>
      <c r="H2091" s="6">
        <f t="shared" si="63"/>
        <v>130699100</v>
      </c>
      <c r="I2091" s="60"/>
    </row>
    <row r="2092" spans="1:9">
      <c r="A2092" s="5"/>
      <c r="B2092" s="5" t="s">
        <v>13</v>
      </c>
      <c r="C2092" s="5"/>
      <c r="D2092" s="5" t="s">
        <v>9</v>
      </c>
      <c r="E2092" s="6">
        <v>6450115</v>
      </c>
      <c r="F2092" s="20"/>
      <c r="G2092" s="20"/>
      <c r="H2092" s="6">
        <f t="shared" si="63"/>
        <v>6450115</v>
      </c>
      <c r="I2092" s="60"/>
    </row>
    <row r="2093" spans="1:9">
      <c r="A2093" s="5"/>
      <c r="B2093" s="5" t="s">
        <v>13</v>
      </c>
      <c r="C2093" s="5"/>
      <c r="D2093" s="5" t="s">
        <v>10</v>
      </c>
      <c r="E2093" s="6">
        <v>7165265</v>
      </c>
      <c r="F2093" s="20"/>
      <c r="G2093" s="20"/>
      <c r="H2093" s="6">
        <f t="shared" si="63"/>
        <v>7165265</v>
      </c>
      <c r="I2093" s="60"/>
    </row>
    <row r="2094" spans="1:9">
      <c r="A2094" s="5"/>
      <c r="B2094" s="5">
        <v>5</v>
      </c>
      <c r="C2094" s="5" t="s">
        <v>15</v>
      </c>
      <c r="D2094" s="5" t="s">
        <v>16</v>
      </c>
      <c r="E2094" s="6">
        <v>66500</v>
      </c>
      <c r="F2094" s="20"/>
      <c r="G2094" s="20"/>
      <c r="H2094" s="6">
        <f t="shared" si="63"/>
        <v>66500</v>
      </c>
      <c r="I2094" s="60"/>
    </row>
    <row r="2095" spans="1:9">
      <c r="A2095" s="5"/>
      <c r="B2095" s="5" t="s">
        <v>15</v>
      </c>
      <c r="C2095" s="5"/>
      <c r="D2095" s="5" t="s">
        <v>9</v>
      </c>
      <c r="E2095" s="6">
        <v>0</v>
      </c>
      <c r="F2095" s="20"/>
      <c r="G2095" s="20"/>
      <c r="H2095" s="6">
        <f t="shared" si="63"/>
        <v>0</v>
      </c>
      <c r="I2095" s="60"/>
    </row>
    <row r="2096" spans="1:9">
      <c r="A2096" s="5"/>
      <c r="B2096" s="5" t="s">
        <v>15</v>
      </c>
      <c r="C2096" s="5"/>
      <c r="D2096" s="5" t="s">
        <v>10</v>
      </c>
      <c r="E2096" s="6">
        <v>0</v>
      </c>
      <c r="F2096" s="20"/>
      <c r="G2096" s="20"/>
      <c r="H2096" s="6">
        <f t="shared" si="63"/>
        <v>0</v>
      </c>
      <c r="I2096" s="60"/>
    </row>
    <row r="2097" spans="1:9">
      <c r="A2097" s="5"/>
      <c r="B2097" s="5">
        <v>6</v>
      </c>
      <c r="C2097" s="5" t="s">
        <v>18</v>
      </c>
      <c r="D2097" s="5" t="s">
        <v>19</v>
      </c>
      <c r="E2097" s="6">
        <v>0</v>
      </c>
      <c r="F2097" s="20"/>
      <c r="G2097" s="20"/>
      <c r="H2097" s="6">
        <f t="shared" si="63"/>
        <v>0</v>
      </c>
      <c r="I2097" s="60"/>
    </row>
    <row r="2098" spans="1:9">
      <c r="A2098" s="5"/>
      <c r="B2098" s="5" t="s">
        <v>18</v>
      </c>
      <c r="C2098" s="5"/>
      <c r="D2098" s="5" t="s">
        <v>9</v>
      </c>
      <c r="E2098" s="6">
        <v>0</v>
      </c>
      <c r="F2098" s="20"/>
      <c r="G2098" s="20"/>
      <c r="H2098" s="6">
        <f t="shared" si="63"/>
        <v>0</v>
      </c>
      <c r="I2098" s="60"/>
    </row>
    <row r="2099" spans="1:9">
      <c r="A2099" s="5"/>
      <c r="B2099" s="5" t="s">
        <v>18</v>
      </c>
      <c r="C2099" s="5"/>
      <c r="D2099" s="5" t="s">
        <v>10</v>
      </c>
      <c r="E2099" s="6">
        <v>0</v>
      </c>
      <c r="F2099" s="20"/>
      <c r="G2099" s="20"/>
      <c r="H2099" s="6">
        <f t="shared" si="63"/>
        <v>0</v>
      </c>
      <c r="I2099" s="60"/>
    </row>
    <row r="2100" spans="1:9">
      <c r="A2100" s="5">
        <v>1</v>
      </c>
      <c r="B2100" s="5" t="s">
        <v>20</v>
      </c>
      <c r="C2100" s="5"/>
      <c r="D2100" s="5" t="s">
        <v>21</v>
      </c>
      <c r="E2100" s="6">
        <f>E2084+E2085+E2088+E2091+E2094+E2097</f>
        <v>2722477050</v>
      </c>
      <c r="F2100" s="20"/>
      <c r="G2100" s="20"/>
      <c r="H2100" s="6">
        <f>H2084+H2085+H2088+H2091+H2094+H2097</f>
        <v>2722477050</v>
      </c>
      <c r="I2100" s="60"/>
    </row>
    <row r="2101" spans="1:9">
      <c r="A2101" s="5">
        <v>1</v>
      </c>
      <c r="B2101" s="5" t="s">
        <v>20</v>
      </c>
      <c r="C2101" s="5"/>
      <c r="D2101" s="5" t="s">
        <v>22</v>
      </c>
      <c r="E2101" s="6">
        <f>E2087+E2090+E2093+E2096+E2099</f>
        <v>777126431.12999964</v>
      </c>
      <c r="F2101" s="20"/>
      <c r="G2101" s="20"/>
      <c r="H2101" s="6">
        <f>H2087+H2090+H2093+H2096+H2099</f>
        <v>777126431.12999964</v>
      </c>
      <c r="I2101" s="60"/>
    </row>
    <row r="2102" spans="1:9">
      <c r="A2102" s="5">
        <v>1</v>
      </c>
      <c r="B2102" s="5" t="s">
        <v>20</v>
      </c>
      <c r="C2102" s="5"/>
      <c r="D2102" s="5" t="s">
        <v>23</v>
      </c>
      <c r="E2102" s="6">
        <f>E2100-E2101</f>
        <v>1945350618.8700004</v>
      </c>
      <c r="F2102" s="20"/>
      <c r="G2102" s="20"/>
      <c r="H2102" s="6">
        <f>H2100-H2101</f>
        <v>1945350618.8700004</v>
      </c>
      <c r="I2102" s="60"/>
    </row>
    <row r="2103" spans="1:9">
      <c r="A2103" s="5"/>
      <c r="B2103" s="5">
        <v>7</v>
      </c>
      <c r="C2103" s="5"/>
      <c r="D2103" s="5" t="s">
        <v>24</v>
      </c>
      <c r="E2103" s="6">
        <v>67788000</v>
      </c>
      <c r="F2103" s="20"/>
      <c r="G2103" s="20"/>
      <c r="H2103" s="6">
        <v>67788000</v>
      </c>
      <c r="I2103" s="60"/>
    </row>
    <row r="2104" spans="1:9">
      <c r="A2104" s="5"/>
      <c r="B2104" s="5" t="s">
        <v>25</v>
      </c>
      <c r="C2104" s="5"/>
      <c r="D2104" s="5" t="s">
        <v>26</v>
      </c>
      <c r="E2104" s="6">
        <v>0</v>
      </c>
      <c r="F2104" s="20"/>
      <c r="G2104" s="20"/>
      <c r="H2104" s="6">
        <v>0</v>
      </c>
      <c r="I2104" s="60"/>
    </row>
    <row r="2105" spans="1:9">
      <c r="A2105" s="5"/>
      <c r="B2105" s="5" t="s">
        <v>25</v>
      </c>
      <c r="C2105" s="5"/>
      <c r="D2105" s="5" t="s">
        <v>9</v>
      </c>
      <c r="E2105" s="6">
        <v>0</v>
      </c>
      <c r="F2105" s="20"/>
      <c r="G2105" s="20"/>
      <c r="H2105" s="6">
        <v>0</v>
      </c>
      <c r="I2105" s="60"/>
    </row>
    <row r="2106" spans="1:9">
      <c r="A2106" s="5"/>
      <c r="B2106" s="5" t="s">
        <v>25</v>
      </c>
      <c r="C2106" s="5"/>
      <c r="D2106" s="5" t="s">
        <v>10</v>
      </c>
      <c r="E2106" s="6">
        <v>0</v>
      </c>
      <c r="F2106" s="20"/>
      <c r="G2106" s="20"/>
      <c r="H2106" s="6">
        <v>0</v>
      </c>
      <c r="I2106" s="60"/>
    </row>
    <row r="2107" spans="1:9">
      <c r="A2107" s="5"/>
      <c r="B2107" s="5" t="s">
        <v>27</v>
      </c>
      <c r="C2107" s="5"/>
      <c r="D2107" s="5" t="s">
        <v>28</v>
      </c>
      <c r="E2107" s="6">
        <v>0</v>
      </c>
      <c r="F2107" s="20"/>
      <c r="G2107" s="20"/>
      <c r="H2107" s="6">
        <v>0</v>
      </c>
      <c r="I2107" s="60"/>
    </row>
    <row r="2108" spans="1:9">
      <c r="A2108" s="5"/>
      <c r="B2108" s="5" t="s">
        <v>27</v>
      </c>
      <c r="C2108" s="5"/>
      <c r="D2108" s="5" t="s">
        <v>9</v>
      </c>
      <c r="E2108" s="6">
        <v>0</v>
      </c>
      <c r="F2108" s="20"/>
      <c r="G2108" s="20"/>
      <c r="H2108" s="6">
        <v>0</v>
      </c>
      <c r="I2108" s="60"/>
    </row>
    <row r="2109" spans="1:9">
      <c r="A2109" s="5"/>
      <c r="B2109" s="5" t="s">
        <v>27</v>
      </c>
      <c r="C2109" s="5"/>
      <c r="D2109" s="5" t="s">
        <v>10</v>
      </c>
      <c r="E2109" s="6">
        <v>0</v>
      </c>
      <c r="F2109" s="20"/>
      <c r="G2109" s="20"/>
      <c r="H2109" s="6">
        <v>0</v>
      </c>
      <c r="I2109" s="60"/>
    </row>
    <row r="2110" spans="1:9">
      <c r="A2110" s="5"/>
      <c r="B2110" s="5" t="s">
        <v>29</v>
      </c>
      <c r="C2110" s="5"/>
      <c r="D2110" s="5" t="s">
        <v>30</v>
      </c>
      <c r="E2110" s="6">
        <v>67788000</v>
      </c>
      <c r="F2110" s="20"/>
      <c r="G2110" s="20"/>
      <c r="H2110" s="6">
        <v>67788000</v>
      </c>
      <c r="I2110" s="60"/>
    </row>
    <row r="2111" spans="1:9">
      <c r="A2111" s="5"/>
      <c r="B2111" s="5" t="s">
        <v>29</v>
      </c>
      <c r="C2111" s="5"/>
      <c r="D2111" s="5" t="s">
        <v>9</v>
      </c>
      <c r="E2111" s="6">
        <v>0</v>
      </c>
      <c r="F2111" s="20"/>
      <c r="G2111" s="20"/>
      <c r="H2111" s="6">
        <v>0</v>
      </c>
      <c r="I2111" s="60"/>
    </row>
    <row r="2112" spans="1:9">
      <c r="A2112" s="5"/>
      <c r="B2112" s="5" t="s">
        <v>29</v>
      </c>
      <c r="C2112" s="5"/>
      <c r="D2112" s="5" t="s">
        <v>10</v>
      </c>
      <c r="E2112" s="6">
        <v>67583000</v>
      </c>
      <c r="F2112" s="20"/>
      <c r="G2112" s="20"/>
      <c r="H2112" s="6">
        <v>67583000</v>
      </c>
      <c r="I2112" s="60"/>
    </row>
    <row r="2113" spans="1:9">
      <c r="A2113" s="5"/>
      <c r="B2113" s="5" t="s">
        <v>31</v>
      </c>
      <c r="C2113" s="5"/>
      <c r="D2113" s="5" t="s">
        <v>32</v>
      </c>
      <c r="E2113" s="6">
        <v>0</v>
      </c>
      <c r="F2113" s="20"/>
      <c r="G2113" s="20"/>
      <c r="H2113" s="6">
        <v>0</v>
      </c>
      <c r="I2113" s="60"/>
    </row>
    <row r="2114" spans="1:9">
      <c r="A2114" s="5"/>
      <c r="B2114" s="5" t="s">
        <v>31</v>
      </c>
      <c r="C2114" s="5"/>
      <c r="D2114" s="5" t="s">
        <v>9</v>
      </c>
      <c r="E2114" s="6">
        <v>0</v>
      </c>
      <c r="F2114" s="20"/>
      <c r="G2114" s="20"/>
      <c r="H2114" s="6">
        <v>0</v>
      </c>
      <c r="I2114" s="60"/>
    </row>
    <row r="2115" spans="1:9">
      <c r="A2115" s="5"/>
      <c r="B2115" s="5" t="s">
        <v>31</v>
      </c>
      <c r="C2115" s="5"/>
      <c r="D2115" s="5" t="s">
        <v>10</v>
      </c>
      <c r="E2115" s="6">
        <v>0</v>
      </c>
      <c r="F2115" s="20"/>
      <c r="G2115" s="20"/>
      <c r="H2115" s="6">
        <v>0</v>
      </c>
      <c r="I2115" s="60"/>
    </row>
    <row r="2116" spans="1:9">
      <c r="A2116" s="5">
        <v>2</v>
      </c>
      <c r="B2116" s="5" t="s">
        <v>20</v>
      </c>
      <c r="C2116" s="5"/>
      <c r="D2116" s="5" t="s">
        <v>33</v>
      </c>
      <c r="E2116" s="6">
        <f>E2104+E2107+E2110+E2113</f>
        <v>67788000</v>
      </c>
      <c r="F2116" s="20"/>
      <c r="G2116" s="20"/>
      <c r="H2116" s="6">
        <f>H2104+H2107+H2110+H2113</f>
        <v>67788000</v>
      </c>
      <c r="I2116" s="60"/>
    </row>
    <row r="2117" spans="1:9">
      <c r="A2117" s="5">
        <v>2</v>
      </c>
      <c r="B2117" s="5" t="s">
        <v>20</v>
      </c>
      <c r="C2117" s="5"/>
      <c r="D2117" s="5" t="s">
        <v>132</v>
      </c>
      <c r="E2117" s="6">
        <f>E2106+E2109+E2112+E2115</f>
        <v>67583000</v>
      </c>
      <c r="F2117" s="20"/>
      <c r="G2117" s="20"/>
      <c r="H2117" s="6">
        <f>H2106+H2109+H2112+H2115</f>
        <v>67583000</v>
      </c>
      <c r="I2117" s="60"/>
    </row>
    <row r="2118" spans="1:9">
      <c r="A2118" s="5">
        <v>2</v>
      </c>
      <c r="B2118" s="5" t="s">
        <v>20</v>
      </c>
      <c r="C2118" s="5"/>
      <c r="D2118" s="5" t="s">
        <v>34</v>
      </c>
      <c r="E2118" s="6">
        <f>E2116-E2117</f>
        <v>205000</v>
      </c>
      <c r="F2118" s="20"/>
      <c r="G2118" s="20"/>
      <c r="H2118" s="6">
        <f>H2116-H2117</f>
        <v>205000</v>
      </c>
      <c r="I2118" s="60"/>
    </row>
    <row r="2119" spans="1:9">
      <c r="A2119" s="5"/>
      <c r="B2119" s="5"/>
      <c r="C2119" s="5"/>
      <c r="D2119" s="5"/>
      <c r="E2119" s="6"/>
      <c r="F2119" s="20"/>
      <c r="G2119" s="20"/>
      <c r="H2119" s="6"/>
      <c r="I2119" s="60"/>
    </row>
    <row r="2120" spans="1:9">
      <c r="A2120" s="5">
        <v>57</v>
      </c>
      <c r="B2120" s="5" t="s">
        <v>80</v>
      </c>
      <c r="C2120" s="5"/>
      <c r="D2120" s="5"/>
      <c r="E2120" s="6"/>
      <c r="F2120" s="20"/>
      <c r="G2120" s="20"/>
      <c r="H2120" s="6"/>
      <c r="I2120" s="60"/>
    </row>
    <row r="2121" spans="1:9">
      <c r="A2121" s="5"/>
      <c r="B2121" s="5">
        <v>1</v>
      </c>
      <c r="C2121" s="5" t="s">
        <v>5</v>
      </c>
      <c r="D2121" s="5" t="s">
        <v>6</v>
      </c>
      <c r="E2121" s="6">
        <v>1817816000</v>
      </c>
      <c r="F2121" s="20"/>
      <c r="G2121" s="20"/>
      <c r="H2121" s="6">
        <f>E2121+F2121-G2121</f>
        <v>1817816000</v>
      </c>
      <c r="I2121" s="60"/>
    </row>
    <row r="2122" spans="1:9">
      <c r="A2122" s="5"/>
      <c r="B2122" s="5">
        <v>2</v>
      </c>
      <c r="C2122" s="5" t="s">
        <v>7</v>
      </c>
      <c r="D2122" s="5" t="s">
        <v>8</v>
      </c>
      <c r="E2122" s="6">
        <v>927628450</v>
      </c>
      <c r="F2122" s="20"/>
      <c r="G2122" s="20"/>
      <c r="H2122" s="6">
        <f t="shared" ref="H2122:H2136" si="64">E2122+F2122-G2122</f>
        <v>927628450</v>
      </c>
      <c r="I2122" s="60"/>
    </row>
    <row r="2123" spans="1:9">
      <c r="A2123" s="5"/>
      <c r="B2123" s="5" t="s">
        <v>7</v>
      </c>
      <c r="C2123" s="5"/>
      <c r="D2123" s="5" t="s">
        <v>9</v>
      </c>
      <c r="E2123" s="6">
        <v>100007857.14</v>
      </c>
      <c r="F2123" s="20"/>
      <c r="G2123" s="20"/>
      <c r="H2123" s="6">
        <f t="shared" si="64"/>
        <v>100007857.14</v>
      </c>
      <c r="I2123" s="60"/>
    </row>
    <row r="2124" spans="1:9">
      <c r="A2124" s="5"/>
      <c r="B2124" s="5" t="s">
        <v>7</v>
      </c>
      <c r="C2124" s="5"/>
      <c r="D2124" s="5" t="s">
        <v>10</v>
      </c>
      <c r="E2124" s="6">
        <v>529901164.27999997</v>
      </c>
      <c r="F2124" s="20"/>
      <c r="G2124" s="20"/>
      <c r="H2124" s="6">
        <f t="shared" si="64"/>
        <v>529901164.27999997</v>
      </c>
      <c r="I2124" s="60"/>
    </row>
    <row r="2125" spans="1:9">
      <c r="A2125" s="5"/>
      <c r="B2125" s="5">
        <v>3</v>
      </c>
      <c r="C2125" s="5" t="s">
        <v>11</v>
      </c>
      <c r="D2125" s="5" t="s">
        <v>12</v>
      </c>
      <c r="E2125" s="6">
        <v>379615000</v>
      </c>
      <c r="F2125" s="20"/>
      <c r="G2125" s="20"/>
      <c r="H2125" s="6">
        <f t="shared" si="64"/>
        <v>379615000</v>
      </c>
      <c r="I2125" s="60"/>
    </row>
    <row r="2126" spans="1:9">
      <c r="A2126" s="5"/>
      <c r="B2126" s="5" t="s">
        <v>11</v>
      </c>
      <c r="C2126" s="5"/>
      <c r="D2126" s="5" t="s">
        <v>9</v>
      </c>
      <c r="E2126" s="6">
        <v>7592300</v>
      </c>
      <c r="F2126" s="20"/>
      <c r="G2126" s="20"/>
      <c r="H2126" s="6">
        <f t="shared" si="64"/>
        <v>7592300</v>
      </c>
      <c r="I2126" s="60"/>
    </row>
    <row r="2127" spans="1:9">
      <c r="A2127" s="5"/>
      <c r="B2127" s="5" t="s">
        <v>11</v>
      </c>
      <c r="C2127" s="5"/>
      <c r="D2127" s="5" t="s">
        <v>10</v>
      </c>
      <c r="E2127" s="6">
        <v>46951750</v>
      </c>
      <c r="F2127" s="20"/>
      <c r="G2127" s="20"/>
      <c r="H2127" s="6">
        <f t="shared" si="64"/>
        <v>46951750</v>
      </c>
      <c r="I2127" s="60"/>
    </row>
    <row r="2128" spans="1:9">
      <c r="A2128" s="5"/>
      <c r="B2128" s="5">
        <v>4</v>
      </c>
      <c r="C2128" s="5" t="s">
        <v>13</v>
      </c>
      <c r="D2128" s="5" t="s">
        <v>14</v>
      </c>
      <c r="E2128" s="6">
        <v>6715000</v>
      </c>
      <c r="F2128" s="20"/>
      <c r="G2128" s="20"/>
      <c r="H2128" s="6">
        <f t="shared" si="64"/>
        <v>6715000</v>
      </c>
      <c r="I2128" s="60"/>
    </row>
    <row r="2129" spans="1:9">
      <c r="A2129" s="5"/>
      <c r="B2129" s="5" t="s">
        <v>13</v>
      </c>
      <c r="C2129" s="5"/>
      <c r="D2129" s="5" t="s">
        <v>9</v>
      </c>
      <c r="E2129" s="6">
        <v>292875</v>
      </c>
      <c r="F2129" s="20"/>
      <c r="G2129" s="20"/>
      <c r="H2129" s="6">
        <f t="shared" si="64"/>
        <v>292875</v>
      </c>
      <c r="I2129" s="60"/>
    </row>
    <row r="2130" spans="1:9">
      <c r="A2130" s="5"/>
      <c r="B2130" s="5" t="s">
        <v>13</v>
      </c>
      <c r="C2130" s="5"/>
      <c r="D2130" s="5" t="s">
        <v>10</v>
      </c>
      <c r="E2130" s="6">
        <v>1007250</v>
      </c>
      <c r="F2130" s="20"/>
      <c r="G2130" s="20"/>
      <c r="H2130" s="6">
        <f t="shared" si="64"/>
        <v>1007250</v>
      </c>
      <c r="I2130" s="60"/>
    </row>
    <row r="2131" spans="1:9">
      <c r="A2131" s="5"/>
      <c r="B2131" s="5">
        <v>5</v>
      </c>
      <c r="C2131" s="5" t="s">
        <v>15</v>
      </c>
      <c r="D2131" s="5" t="s">
        <v>16</v>
      </c>
      <c r="E2131" s="6">
        <v>66500</v>
      </c>
      <c r="F2131" s="20"/>
      <c r="G2131" s="20"/>
      <c r="H2131" s="6">
        <f t="shared" si="64"/>
        <v>66500</v>
      </c>
      <c r="I2131" s="60"/>
    </row>
    <row r="2132" spans="1:9">
      <c r="A2132" s="5"/>
      <c r="B2132" s="5" t="s">
        <v>15</v>
      </c>
      <c r="C2132" s="5"/>
      <c r="D2132" s="5" t="s">
        <v>9</v>
      </c>
      <c r="E2132" s="6">
        <v>0</v>
      </c>
      <c r="F2132" s="20"/>
      <c r="G2132" s="20"/>
      <c r="H2132" s="6">
        <f t="shared" si="64"/>
        <v>0</v>
      </c>
      <c r="I2132" s="60"/>
    </row>
    <row r="2133" spans="1:9">
      <c r="A2133" s="5"/>
      <c r="B2133" s="5" t="s">
        <v>15</v>
      </c>
      <c r="C2133" s="5"/>
      <c r="D2133" s="5" t="s">
        <v>10</v>
      </c>
      <c r="E2133" s="6">
        <v>0</v>
      </c>
      <c r="F2133" s="20"/>
      <c r="G2133" s="20"/>
      <c r="H2133" s="6">
        <f t="shared" si="64"/>
        <v>0</v>
      </c>
      <c r="I2133" s="60"/>
    </row>
    <row r="2134" spans="1:9">
      <c r="A2134" s="5"/>
      <c r="B2134" s="5">
        <v>6</v>
      </c>
      <c r="C2134" s="5" t="s">
        <v>18</v>
      </c>
      <c r="D2134" s="5" t="s">
        <v>19</v>
      </c>
      <c r="E2134" s="6">
        <v>0</v>
      </c>
      <c r="F2134" s="20"/>
      <c r="G2134" s="20"/>
      <c r="H2134" s="6">
        <f t="shared" si="64"/>
        <v>0</v>
      </c>
      <c r="I2134" s="60"/>
    </row>
    <row r="2135" spans="1:9">
      <c r="A2135" s="5"/>
      <c r="B2135" s="5" t="s">
        <v>18</v>
      </c>
      <c r="C2135" s="5"/>
      <c r="D2135" s="5" t="s">
        <v>9</v>
      </c>
      <c r="E2135" s="6">
        <v>0</v>
      </c>
      <c r="F2135" s="20"/>
      <c r="G2135" s="20"/>
      <c r="H2135" s="6">
        <f t="shared" si="64"/>
        <v>0</v>
      </c>
      <c r="I2135" s="60"/>
    </row>
    <row r="2136" spans="1:9">
      <c r="A2136" s="5"/>
      <c r="B2136" s="5" t="s">
        <v>18</v>
      </c>
      <c r="C2136" s="5"/>
      <c r="D2136" s="5" t="s">
        <v>10</v>
      </c>
      <c r="E2136" s="6">
        <v>0</v>
      </c>
      <c r="F2136" s="20"/>
      <c r="G2136" s="20"/>
      <c r="H2136" s="6">
        <f t="shared" si="64"/>
        <v>0</v>
      </c>
      <c r="I2136" s="60"/>
    </row>
    <row r="2137" spans="1:9">
      <c r="A2137" s="5">
        <v>1</v>
      </c>
      <c r="B2137" s="5" t="s">
        <v>20</v>
      </c>
      <c r="C2137" s="5"/>
      <c r="D2137" s="5" t="s">
        <v>21</v>
      </c>
      <c r="E2137" s="6">
        <f>E2121+E2122+E2125+E2128+E2131+E2134</f>
        <v>3131840950</v>
      </c>
      <c r="F2137" s="20"/>
      <c r="G2137" s="20"/>
      <c r="H2137" s="6">
        <f>H2121+H2122+H2125+H2128+H2131+H2134</f>
        <v>3131840950</v>
      </c>
      <c r="I2137" s="60"/>
    </row>
    <row r="2138" spans="1:9">
      <c r="A2138" s="5">
        <v>1</v>
      </c>
      <c r="B2138" s="5" t="s">
        <v>20</v>
      </c>
      <c r="C2138" s="5"/>
      <c r="D2138" s="5" t="s">
        <v>22</v>
      </c>
      <c r="E2138" s="6">
        <f>E2124+E2127+E2130+E2133+E2136</f>
        <v>577860164.27999997</v>
      </c>
      <c r="F2138" s="20"/>
      <c r="G2138" s="20"/>
      <c r="H2138" s="6">
        <f>H2124+H2127+H2130+H2133+H2136</f>
        <v>577860164.27999997</v>
      </c>
      <c r="I2138" s="60"/>
    </row>
    <row r="2139" spans="1:9">
      <c r="A2139" s="5">
        <v>1</v>
      </c>
      <c r="B2139" s="5" t="s">
        <v>20</v>
      </c>
      <c r="C2139" s="5"/>
      <c r="D2139" s="5" t="s">
        <v>23</v>
      </c>
      <c r="E2139" s="6">
        <f>E2137-E2138</f>
        <v>2553980785.7200003</v>
      </c>
      <c r="F2139" s="20"/>
      <c r="G2139" s="20"/>
      <c r="H2139" s="6">
        <f>H2137-H2138</f>
        <v>2553980785.7200003</v>
      </c>
      <c r="I2139" s="60"/>
    </row>
    <row r="2140" spans="1:9">
      <c r="A2140" s="5"/>
      <c r="B2140" s="5">
        <v>7</v>
      </c>
      <c r="C2140" s="5"/>
      <c r="D2140" s="5" t="s">
        <v>24</v>
      </c>
      <c r="E2140" s="6">
        <v>46075000</v>
      </c>
      <c r="F2140" s="20"/>
      <c r="G2140" s="20"/>
      <c r="H2140" s="6">
        <v>46075000</v>
      </c>
      <c r="I2140" s="60"/>
    </row>
    <row r="2141" spans="1:9">
      <c r="A2141" s="5"/>
      <c r="B2141" s="5" t="s">
        <v>25</v>
      </c>
      <c r="C2141" s="5"/>
      <c r="D2141" s="5" t="s">
        <v>26</v>
      </c>
      <c r="E2141" s="6">
        <v>0</v>
      </c>
      <c r="F2141" s="20"/>
      <c r="G2141" s="20"/>
      <c r="H2141" s="6">
        <v>0</v>
      </c>
      <c r="I2141" s="60"/>
    </row>
    <row r="2142" spans="1:9">
      <c r="A2142" s="5"/>
      <c r="B2142" s="5" t="s">
        <v>25</v>
      </c>
      <c r="C2142" s="5"/>
      <c r="D2142" s="5" t="s">
        <v>17</v>
      </c>
      <c r="E2142" s="6">
        <v>0</v>
      </c>
      <c r="F2142" s="20"/>
      <c r="G2142" s="20"/>
      <c r="H2142" s="6">
        <v>0</v>
      </c>
      <c r="I2142" s="60"/>
    </row>
    <row r="2143" spans="1:9">
      <c r="A2143" s="5"/>
      <c r="B2143" s="5" t="s">
        <v>25</v>
      </c>
      <c r="C2143" s="5"/>
      <c r="D2143" s="5" t="s">
        <v>10</v>
      </c>
      <c r="E2143" s="6">
        <v>0</v>
      </c>
      <c r="F2143" s="20"/>
      <c r="G2143" s="20"/>
      <c r="H2143" s="6">
        <v>0</v>
      </c>
      <c r="I2143" s="60"/>
    </row>
    <row r="2144" spans="1:9">
      <c r="A2144" s="5"/>
      <c r="B2144" s="5" t="s">
        <v>27</v>
      </c>
      <c r="C2144" s="5"/>
      <c r="D2144" s="5" t="s">
        <v>28</v>
      </c>
      <c r="E2144" s="6">
        <v>0</v>
      </c>
      <c r="F2144" s="20"/>
      <c r="G2144" s="20"/>
      <c r="H2144" s="6">
        <v>0</v>
      </c>
      <c r="I2144" s="60"/>
    </row>
    <row r="2145" spans="1:9">
      <c r="A2145" s="5"/>
      <c r="B2145" s="5" t="s">
        <v>27</v>
      </c>
      <c r="C2145" s="5"/>
      <c r="D2145" s="5" t="s">
        <v>17</v>
      </c>
      <c r="E2145" s="6">
        <v>0</v>
      </c>
      <c r="F2145" s="20"/>
      <c r="G2145" s="20"/>
      <c r="H2145" s="6">
        <v>0</v>
      </c>
      <c r="I2145" s="60"/>
    </row>
    <row r="2146" spans="1:9">
      <c r="A2146" s="5"/>
      <c r="B2146" s="5" t="s">
        <v>27</v>
      </c>
      <c r="C2146" s="5"/>
      <c r="D2146" s="5" t="s">
        <v>10</v>
      </c>
      <c r="E2146" s="6">
        <v>0</v>
      </c>
      <c r="F2146" s="20"/>
      <c r="G2146" s="20"/>
      <c r="H2146" s="6">
        <v>0</v>
      </c>
      <c r="I2146" s="60"/>
    </row>
    <row r="2147" spans="1:9">
      <c r="A2147" s="5"/>
      <c r="B2147" s="5" t="s">
        <v>29</v>
      </c>
      <c r="C2147" s="5"/>
      <c r="D2147" s="5" t="s">
        <v>30</v>
      </c>
      <c r="E2147" s="6">
        <v>46075000</v>
      </c>
      <c r="F2147" s="20"/>
      <c r="G2147" s="20"/>
      <c r="H2147" s="6">
        <v>46075000</v>
      </c>
      <c r="I2147" s="60"/>
    </row>
    <row r="2148" spans="1:9">
      <c r="A2148" s="5"/>
      <c r="B2148" s="5" t="s">
        <v>29</v>
      </c>
      <c r="C2148" s="5"/>
      <c r="D2148" s="5" t="s">
        <v>9</v>
      </c>
      <c r="E2148" s="6">
        <v>0</v>
      </c>
      <c r="F2148" s="20"/>
      <c r="G2148" s="20"/>
      <c r="H2148" s="6">
        <v>0</v>
      </c>
      <c r="I2148" s="60"/>
    </row>
    <row r="2149" spans="1:9">
      <c r="A2149" s="5"/>
      <c r="B2149" s="5" t="s">
        <v>29</v>
      </c>
      <c r="C2149" s="5"/>
      <c r="D2149" s="5" t="s">
        <v>10</v>
      </c>
      <c r="E2149" s="6">
        <v>44362500</v>
      </c>
      <c r="F2149" s="20"/>
      <c r="G2149" s="20"/>
      <c r="H2149" s="6">
        <v>44362500</v>
      </c>
      <c r="I2149" s="60"/>
    </row>
    <row r="2150" spans="1:9">
      <c r="A2150" s="5"/>
      <c r="B2150" s="5" t="s">
        <v>31</v>
      </c>
      <c r="C2150" s="5"/>
      <c r="D2150" s="5" t="s">
        <v>32</v>
      </c>
      <c r="E2150" s="6">
        <v>0</v>
      </c>
      <c r="F2150" s="20"/>
      <c r="G2150" s="20"/>
      <c r="H2150" s="6">
        <v>0</v>
      </c>
      <c r="I2150" s="60"/>
    </row>
    <row r="2151" spans="1:9">
      <c r="A2151" s="5"/>
      <c r="B2151" s="5" t="s">
        <v>31</v>
      </c>
      <c r="C2151" s="5"/>
      <c r="D2151" s="5" t="s">
        <v>17</v>
      </c>
      <c r="E2151" s="6">
        <v>0</v>
      </c>
      <c r="F2151" s="20"/>
      <c r="G2151" s="20"/>
      <c r="H2151" s="6">
        <v>0</v>
      </c>
      <c r="I2151" s="60"/>
    </row>
    <row r="2152" spans="1:9">
      <c r="A2152" s="5"/>
      <c r="B2152" s="5" t="s">
        <v>31</v>
      </c>
      <c r="C2152" s="5"/>
      <c r="D2152" s="5" t="s">
        <v>10</v>
      </c>
      <c r="E2152" s="6">
        <v>0</v>
      </c>
      <c r="F2152" s="20"/>
      <c r="G2152" s="20"/>
      <c r="H2152" s="6">
        <v>0</v>
      </c>
      <c r="I2152" s="60"/>
    </row>
    <row r="2153" spans="1:9">
      <c r="A2153" s="5">
        <v>2</v>
      </c>
      <c r="B2153" s="5" t="s">
        <v>20</v>
      </c>
      <c r="C2153" s="5"/>
      <c r="D2153" s="5" t="s">
        <v>33</v>
      </c>
      <c r="E2153" s="6">
        <f>E2141+E2144+E2147+E2150</f>
        <v>46075000</v>
      </c>
      <c r="F2153" s="20"/>
      <c r="G2153" s="20"/>
      <c r="H2153" s="6">
        <f>H2141+H2144+H2147+H2150</f>
        <v>46075000</v>
      </c>
      <c r="I2153" s="60"/>
    </row>
    <row r="2154" spans="1:9">
      <c r="A2154" s="5">
        <v>2</v>
      </c>
      <c r="B2154" s="5" t="s">
        <v>20</v>
      </c>
      <c r="C2154" s="5"/>
      <c r="D2154" s="5" t="s">
        <v>132</v>
      </c>
      <c r="E2154" s="6">
        <f>E2143+E2146+E2149+E2152</f>
        <v>44362500</v>
      </c>
      <c r="F2154" s="20"/>
      <c r="G2154" s="20"/>
      <c r="H2154" s="6">
        <f>H2143+H2146+H2149+H2152</f>
        <v>44362500</v>
      </c>
      <c r="I2154" s="60"/>
    </row>
    <row r="2155" spans="1:9">
      <c r="A2155" s="5">
        <v>2</v>
      </c>
      <c r="B2155" s="5" t="s">
        <v>20</v>
      </c>
      <c r="C2155" s="5"/>
      <c r="D2155" s="5" t="s">
        <v>34</v>
      </c>
      <c r="E2155" s="6">
        <f>E2153-E2154</f>
        <v>1712500</v>
      </c>
      <c r="F2155" s="20"/>
      <c r="G2155" s="20"/>
      <c r="H2155" s="6">
        <f>H2153-H2154</f>
        <v>1712500</v>
      </c>
      <c r="I2155" s="60"/>
    </row>
    <row r="2156" spans="1:9">
      <c r="A2156" s="5"/>
      <c r="B2156" s="5"/>
      <c r="C2156" s="5"/>
      <c r="D2156" s="5"/>
      <c r="E2156" s="6"/>
      <c r="F2156" s="20"/>
      <c r="G2156" s="20"/>
      <c r="H2156" s="6"/>
      <c r="I2156" s="60"/>
    </row>
    <row r="2157" spans="1:9">
      <c r="A2157" s="5">
        <v>58</v>
      </c>
      <c r="B2157" s="5" t="s">
        <v>81</v>
      </c>
      <c r="C2157" s="5"/>
      <c r="D2157" s="5"/>
      <c r="E2157" s="6"/>
      <c r="F2157" s="20"/>
      <c r="G2157" s="20"/>
      <c r="H2157" s="6"/>
      <c r="I2157" s="60"/>
    </row>
    <row r="2158" spans="1:9">
      <c r="A2158" s="5"/>
      <c r="B2158" s="5">
        <v>1</v>
      </c>
      <c r="C2158" s="5" t="s">
        <v>5</v>
      </c>
      <c r="D2158" s="5" t="s">
        <v>6</v>
      </c>
      <c r="E2158" s="6">
        <v>461453230</v>
      </c>
      <c r="F2158" s="20"/>
      <c r="G2158" s="20"/>
      <c r="H2158" s="6">
        <f>E2158+F2158-G2158</f>
        <v>461453230</v>
      </c>
      <c r="I2158" s="60"/>
    </row>
    <row r="2159" spans="1:9">
      <c r="A2159" s="5"/>
      <c r="B2159" s="5">
        <v>2</v>
      </c>
      <c r="C2159" s="5" t="s">
        <v>7</v>
      </c>
      <c r="D2159" s="5" t="s">
        <v>8</v>
      </c>
      <c r="E2159" s="6">
        <v>1114232875</v>
      </c>
      <c r="F2159" s="20"/>
      <c r="G2159" s="20"/>
      <c r="H2159" s="6">
        <f t="shared" ref="H2159:H2173" si="65">E2159+F2159-G2159</f>
        <v>1114232875</v>
      </c>
      <c r="I2159" s="60"/>
    </row>
    <row r="2160" spans="1:9">
      <c r="A2160" s="5"/>
      <c r="B2160" s="5" t="s">
        <v>7</v>
      </c>
      <c r="C2160" s="5"/>
      <c r="D2160" s="5" t="s">
        <v>9</v>
      </c>
      <c r="E2160" s="6">
        <v>119039428.56999999</v>
      </c>
      <c r="F2160" s="20"/>
      <c r="G2160" s="20"/>
      <c r="H2160" s="6">
        <f t="shared" si="65"/>
        <v>119039428.56999999</v>
      </c>
      <c r="I2160" s="60"/>
    </row>
    <row r="2161" spans="1:9">
      <c r="A2161" s="5"/>
      <c r="B2161" s="5" t="s">
        <v>7</v>
      </c>
      <c r="C2161" s="5"/>
      <c r="D2161" s="5" t="s">
        <v>10</v>
      </c>
      <c r="E2161" s="6">
        <v>672055696.42999995</v>
      </c>
      <c r="F2161" s="20"/>
      <c r="G2161" s="20"/>
      <c r="H2161" s="6">
        <f t="shared" si="65"/>
        <v>672055696.42999995</v>
      </c>
      <c r="I2161" s="60"/>
    </row>
    <row r="2162" spans="1:9">
      <c r="A2162" s="5"/>
      <c r="B2162" s="5">
        <v>3</v>
      </c>
      <c r="C2162" s="5" t="s">
        <v>11</v>
      </c>
      <c r="D2162" s="5" t="s">
        <v>12</v>
      </c>
      <c r="E2162" s="6">
        <v>949659000</v>
      </c>
      <c r="F2162" s="20"/>
      <c r="G2162" s="20"/>
      <c r="H2162" s="6">
        <f t="shared" si="65"/>
        <v>949659000</v>
      </c>
      <c r="I2162" s="60"/>
    </row>
    <row r="2163" spans="1:9">
      <c r="A2163" s="5"/>
      <c r="B2163" s="5" t="s">
        <v>11</v>
      </c>
      <c r="C2163" s="5"/>
      <c r="D2163" s="5" t="s">
        <v>9</v>
      </c>
      <c r="E2163" s="6">
        <v>18993180</v>
      </c>
      <c r="F2163" s="20"/>
      <c r="G2163" s="20"/>
      <c r="H2163" s="6">
        <f t="shared" si="65"/>
        <v>18993180</v>
      </c>
      <c r="I2163" s="60"/>
    </row>
    <row r="2164" spans="1:9">
      <c r="A2164" s="5"/>
      <c r="B2164" s="5" t="s">
        <v>11</v>
      </c>
      <c r="C2164" s="5"/>
      <c r="D2164" s="5" t="s">
        <v>10</v>
      </c>
      <c r="E2164" s="6">
        <v>264737700</v>
      </c>
      <c r="F2164" s="20"/>
      <c r="G2164" s="20"/>
      <c r="H2164" s="6">
        <f t="shared" si="65"/>
        <v>264737700</v>
      </c>
      <c r="I2164" s="60"/>
    </row>
    <row r="2165" spans="1:9">
      <c r="A2165" s="5"/>
      <c r="B2165" s="5">
        <v>4</v>
      </c>
      <c r="C2165" s="5" t="s">
        <v>13</v>
      </c>
      <c r="D2165" s="5" t="s">
        <v>14</v>
      </c>
      <c r="E2165" s="6">
        <v>1712600</v>
      </c>
      <c r="F2165" s="20"/>
      <c r="G2165" s="20"/>
      <c r="H2165" s="6">
        <f t="shared" si="65"/>
        <v>1712600</v>
      </c>
      <c r="I2165" s="60"/>
    </row>
    <row r="2166" spans="1:9">
      <c r="A2166" s="5"/>
      <c r="B2166" s="5" t="s">
        <v>13</v>
      </c>
      <c r="C2166" s="5"/>
      <c r="D2166" s="5" t="s">
        <v>9</v>
      </c>
      <c r="E2166" s="6">
        <v>42815</v>
      </c>
      <c r="F2166" s="20"/>
      <c r="G2166" s="20"/>
      <c r="H2166" s="6">
        <f t="shared" si="65"/>
        <v>42815</v>
      </c>
      <c r="I2166" s="60"/>
    </row>
    <row r="2167" spans="1:9">
      <c r="A2167" s="5"/>
      <c r="B2167" s="5" t="s">
        <v>13</v>
      </c>
      <c r="C2167" s="5"/>
      <c r="D2167" s="5" t="s">
        <v>10</v>
      </c>
      <c r="E2167" s="6">
        <v>256890</v>
      </c>
      <c r="F2167" s="20"/>
      <c r="G2167" s="20"/>
      <c r="H2167" s="6">
        <f t="shared" si="65"/>
        <v>256890</v>
      </c>
      <c r="I2167" s="60"/>
    </row>
    <row r="2168" spans="1:9">
      <c r="A2168" s="5"/>
      <c r="B2168" s="5">
        <v>5</v>
      </c>
      <c r="C2168" s="5" t="s">
        <v>15</v>
      </c>
      <c r="D2168" s="5" t="s">
        <v>16</v>
      </c>
      <c r="E2168" s="6">
        <v>3066500</v>
      </c>
      <c r="F2168" s="20"/>
      <c r="G2168" s="20"/>
      <c r="H2168" s="6">
        <f t="shared" si="65"/>
        <v>3066500</v>
      </c>
      <c r="I2168" s="60"/>
    </row>
    <row r="2169" spans="1:9">
      <c r="A2169" s="5"/>
      <c r="B2169" s="5" t="s">
        <v>15</v>
      </c>
      <c r="C2169" s="5"/>
      <c r="D2169" s="5" t="s">
        <v>9</v>
      </c>
      <c r="E2169" s="6">
        <v>0</v>
      </c>
      <c r="F2169" s="20"/>
      <c r="G2169" s="20"/>
      <c r="H2169" s="6">
        <f t="shared" si="65"/>
        <v>0</v>
      </c>
      <c r="I2169" s="60"/>
    </row>
    <row r="2170" spans="1:9">
      <c r="A2170" s="5"/>
      <c r="B2170" s="5" t="s">
        <v>15</v>
      </c>
      <c r="C2170" s="5"/>
      <c r="D2170" s="5" t="s">
        <v>10</v>
      </c>
      <c r="E2170" s="6">
        <v>0</v>
      </c>
      <c r="F2170" s="20"/>
      <c r="G2170" s="20"/>
      <c r="H2170" s="6">
        <f t="shared" si="65"/>
        <v>0</v>
      </c>
      <c r="I2170" s="60"/>
    </row>
    <row r="2171" spans="1:9">
      <c r="A2171" s="5"/>
      <c r="B2171" s="5">
        <v>6</v>
      </c>
      <c r="C2171" s="5" t="s">
        <v>18</v>
      </c>
      <c r="D2171" s="5" t="s">
        <v>19</v>
      </c>
      <c r="E2171" s="6">
        <v>0</v>
      </c>
      <c r="F2171" s="20"/>
      <c r="G2171" s="20"/>
      <c r="H2171" s="6">
        <f t="shared" si="65"/>
        <v>0</v>
      </c>
      <c r="I2171" s="60"/>
    </row>
    <row r="2172" spans="1:9">
      <c r="A2172" s="5"/>
      <c r="B2172" s="5" t="s">
        <v>18</v>
      </c>
      <c r="C2172" s="5"/>
      <c r="D2172" s="5" t="s">
        <v>9</v>
      </c>
      <c r="E2172" s="6">
        <v>0</v>
      </c>
      <c r="F2172" s="20"/>
      <c r="G2172" s="20"/>
      <c r="H2172" s="6">
        <f t="shared" si="65"/>
        <v>0</v>
      </c>
      <c r="I2172" s="60"/>
    </row>
    <row r="2173" spans="1:9">
      <c r="A2173" s="5"/>
      <c r="B2173" s="5" t="s">
        <v>18</v>
      </c>
      <c r="C2173" s="5"/>
      <c r="D2173" s="5" t="s">
        <v>10</v>
      </c>
      <c r="E2173" s="6">
        <v>0</v>
      </c>
      <c r="F2173" s="20"/>
      <c r="G2173" s="20"/>
      <c r="H2173" s="6">
        <f t="shared" si="65"/>
        <v>0</v>
      </c>
      <c r="I2173" s="60"/>
    </row>
    <row r="2174" spans="1:9">
      <c r="A2174" s="5">
        <v>1</v>
      </c>
      <c r="B2174" s="5" t="s">
        <v>20</v>
      </c>
      <c r="C2174" s="5"/>
      <c r="D2174" s="5" t="s">
        <v>21</v>
      </c>
      <c r="E2174" s="6">
        <f>E2158+E2159+E2162+E2165+E2168+E2171</f>
        <v>2530124205</v>
      </c>
      <c r="F2174" s="20"/>
      <c r="G2174" s="20"/>
      <c r="H2174" s="6">
        <f>H2158+H2159+H2162+H2165+H2168+H2171</f>
        <v>2530124205</v>
      </c>
      <c r="I2174" s="60"/>
    </row>
    <row r="2175" spans="1:9">
      <c r="A2175" s="5">
        <v>1</v>
      </c>
      <c r="B2175" s="5" t="s">
        <v>20</v>
      </c>
      <c r="C2175" s="5"/>
      <c r="D2175" s="5" t="s">
        <v>22</v>
      </c>
      <c r="E2175" s="6">
        <f>E2161+E2164+E2167+E2170+E2173</f>
        <v>937050286.42999995</v>
      </c>
      <c r="F2175" s="20"/>
      <c r="G2175" s="20"/>
      <c r="H2175" s="6">
        <f>H2161+H2164+H2167+H2170+H2173</f>
        <v>937050286.42999995</v>
      </c>
      <c r="I2175" s="60"/>
    </row>
    <row r="2176" spans="1:9">
      <c r="A2176" s="5">
        <v>1</v>
      </c>
      <c r="B2176" s="5" t="s">
        <v>20</v>
      </c>
      <c r="C2176" s="5"/>
      <c r="D2176" s="5" t="s">
        <v>23</v>
      </c>
      <c r="E2176" s="6">
        <f>E2174-E2175</f>
        <v>1593073918.5700002</v>
      </c>
      <c r="F2176" s="20"/>
      <c r="G2176" s="20"/>
      <c r="H2176" s="6">
        <f>H2174-H2175</f>
        <v>1593073918.5700002</v>
      </c>
      <c r="I2176" s="60"/>
    </row>
    <row r="2177" spans="1:9">
      <c r="A2177" s="5"/>
      <c r="B2177" s="5">
        <v>7</v>
      </c>
      <c r="C2177" s="5"/>
      <c r="D2177" s="5" t="s">
        <v>24</v>
      </c>
      <c r="E2177" s="6">
        <v>26450000</v>
      </c>
      <c r="F2177" s="20"/>
      <c r="G2177" s="20"/>
      <c r="H2177" s="6">
        <v>26450000</v>
      </c>
      <c r="I2177" s="60"/>
    </row>
    <row r="2178" spans="1:9">
      <c r="A2178" s="5"/>
      <c r="B2178" s="5" t="s">
        <v>25</v>
      </c>
      <c r="C2178" s="5"/>
      <c r="D2178" s="5" t="s">
        <v>26</v>
      </c>
      <c r="E2178" s="6">
        <v>0</v>
      </c>
      <c r="F2178" s="20"/>
      <c r="G2178" s="20"/>
      <c r="H2178" s="6">
        <v>0</v>
      </c>
      <c r="I2178" s="60"/>
    </row>
    <row r="2179" spans="1:9">
      <c r="A2179" s="5"/>
      <c r="B2179" s="5" t="s">
        <v>25</v>
      </c>
      <c r="C2179" s="5"/>
      <c r="D2179" s="5" t="s">
        <v>9</v>
      </c>
      <c r="E2179" s="6">
        <v>0</v>
      </c>
      <c r="F2179" s="20"/>
      <c r="G2179" s="20"/>
      <c r="H2179" s="6">
        <v>0</v>
      </c>
      <c r="I2179" s="60"/>
    </row>
    <row r="2180" spans="1:9">
      <c r="A2180" s="5"/>
      <c r="B2180" s="5" t="s">
        <v>25</v>
      </c>
      <c r="C2180" s="5"/>
      <c r="D2180" s="5" t="s">
        <v>10</v>
      </c>
      <c r="E2180" s="6">
        <v>0</v>
      </c>
      <c r="F2180" s="20"/>
      <c r="G2180" s="20"/>
      <c r="H2180" s="6">
        <v>0</v>
      </c>
      <c r="I2180" s="60"/>
    </row>
    <row r="2181" spans="1:9">
      <c r="A2181" s="5"/>
      <c r="B2181" s="5" t="s">
        <v>27</v>
      </c>
      <c r="C2181" s="5"/>
      <c r="D2181" s="5" t="s">
        <v>28</v>
      </c>
      <c r="E2181" s="6">
        <v>0</v>
      </c>
      <c r="F2181" s="20"/>
      <c r="G2181" s="20"/>
      <c r="H2181" s="6">
        <v>0</v>
      </c>
      <c r="I2181" s="60"/>
    </row>
    <row r="2182" spans="1:9">
      <c r="A2182" s="5"/>
      <c r="B2182" s="5" t="s">
        <v>27</v>
      </c>
      <c r="C2182" s="5"/>
      <c r="D2182" s="5" t="s">
        <v>9</v>
      </c>
      <c r="E2182" s="6">
        <v>0</v>
      </c>
      <c r="F2182" s="20"/>
      <c r="G2182" s="20"/>
      <c r="H2182" s="6">
        <v>0</v>
      </c>
      <c r="I2182" s="60"/>
    </row>
    <row r="2183" spans="1:9">
      <c r="A2183" s="5"/>
      <c r="B2183" s="5" t="s">
        <v>27</v>
      </c>
      <c r="C2183" s="5"/>
      <c r="D2183" s="5" t="s">
        <v>10</v>
      </c>
      <c r="E2183" s="6">
        <v>0</v>
      </c>
      <c r="F2183" s="20"/>
      <c r="G2183" s="20"/>
      <c r="H2183" s="6">
        <v>0</v>
      </c>
      <c r="I2183" s="60"/>
    </row>
    <row r="2184" spans="1:9">
      <c r="A2184" s="5"/>
      <c r="B2184" s="5" t="s">
        <v>29</v>
      </c>
      <c r="C2184" s="5"/>
      <c r="D2184" s="5" t="s">
        <v>30</v>
      </c>
      <c r="E2184" s="6">
        <v>26450000</v>
      </c>
      <c r="F2184" s="20"/>
      <c r="G2184" s="20"/>
      <c r="H2184" s="6">
        <v>26450000</v>
      </c>
      <c r="I2184" s="60"/>
    </row>
    <row r="2185" spans="1:9">
      <c r="A2185" s="5"/>
      <c r="B2185" s="5" t="s">
        <v>29</v>
      </c>
      <c r="C2185" s="5"/>
      <c r="D2185" s="5" t="s">
        <v>9</v>
      </c>
      <c r="E2185" s="6">
        <v>0</v>
      </c>
      <c r="F2185" s="20"/>
      <c r="G2185" s="20"/>
      <c r="H2185" s="6">
        <v>0</v>
      </c>
      <c r="I2185" s="60"/>
    </row>
    <row r="2186" spans="1:9">
      <c r="A2186" s="5"/>
      <c r="B2186" s="5" t="s">
        <v>29</v>
      </c>
      <c r="C2186" s="5"/>
      <c r="D2186" s="5" t="s">
        <v>10</v>
      </c>
      <c r="E2186" s="6">
        <v>26450000</v>
      </c>
      <c r="F2186" s="20"/>
      <c r="G2186" s="20"/>
      <c r="H2186" s="6">
        <v>26450000</v>
      </c>
      <c r="I2186" s="60"/>
    </row>
    <row r="2187" spans="1:9">
      <c r="A2187" s="5"/>
      <c r="B2187" s="5" t="s">
        <v>31</v>
      </c>
      <c r="C2187" s="5"/>
      <c r="D2187" s="5" t="s">
        <v>32</v>
      </c>
      <c r="E2187" s="6">
        <v>0</v>
      </c>
      <c r="F2187" s="20"/>
      <c r="G2187" s="20"/>
      <c r="H2187" s="6">
        <v>0</v>
      </c>
      <c r="I2187" s="60"/>
    </row>
    <row r="2188" spans="1:9">
      <c r="A2188" s="5"/>
      <c r="B2188" s="5" t="s">
        <v>31</v>
      </c>
      <c r="C2188" s="5"/>
      <c r="D2188" s="5" t="s">
        <v>9</v>
      </c>
      <c r="E2188" s="6">
        <v>0</v>
      </c>
      <c r="F2188" s="20"/>
      <c r="G2188" s="20"/>
      <c r="H2188" s="6">
        <v>0</v>
      </c>
      <c r="I2188" s="60"/>
    </row>
    <row r="2189" spans="1:9">
      <c r="A2189" s="5"/>
      <c r="B2189" s="5" t="s">
        <v>31</v>
      </c>
      <c r="C2189" s="5"/>
      <c r="D2189" s="5" t="s">
        <v>10</v>
      </c>
      <c r="E2189" s="6">
        <v>0</v>
      </c>
      <c r="F2189" s="20"/>
      <c r="G2189" s="20"/>
      <c r="H2189" s="6">
        <v>0</v>
      </c>
      <c r="I2189" s="60"/>
    </row>
    <row r="2190" spans="1:9">
      <c r="A2190" s="5">
        <v>2</v>
      </c>
      <c r="B2190" s="5" t="s">
        <v>20</v>
      </c>
      <c r="C2190" s="5"/>
      <c r="D2190" s="5" t="s">
        <v>33</v>
      </c>
      <c r="E2190" s="6">
        <f>E2178+E2181+E2184+E2187</f>
        <v>26450000</v>
      </c>
      <c r="F2190" s="20"/>
      <c r="G2190" s="20"/>
      <c r="H2190" s="6">
        <f>H2178+H2181+H2184+H2187</f>
        <v>26450000</v>
      </c>
      <c r="I2190" s="60"/>
    </row>
    <row r="2191" spans="1:9">
      <c r="A2191" s="5">
        <v>2</v>
      </c>
      <c r="B2191" s="5" t="s">
        <v>20</v>
      </c>
      <c r="C2191" s="5"/>
      <c r="D2191" s="5" t="s">
        <v>132</v>
      </c>
      <c r="E2191" s="6">
        <f>E2180+E2183+E2186+E2189</f>
        <v>26450000</v>
      </c>
      <c r="F2191" s="20"/>
      <c r="G2191" s="20"/>
      <c r="H2191" s="6">
        <f>H2180+H2183+H2186+H2189</f>
        <v>26450000</v>
      </c>
      <c r="I2191" s="60"/>
    </row>
    <row r="2192" spans="1:9">
      <c r="A2192" s="5">
        <v>2</v>
      </c>
      <c r="B2192" s="5" t="s">
        <v>20</v>
      </c>
      <c r="C2192" s="5"/>
      <c r="D2192" s="5" t="s">
        <v>34</v>
      </c>
      <c r="E2192" s="6">
        <f>E2190-E2191</f>
        <v>0</v>
      </c>
      <c r="F2192" s="20"/>
      <c r="G2192" s="20"/>
      <c r="H2192" s="6">
        <f>H2190-H2191</f>
        <v>0</v>
      </c>
      <c r="I2192" s="60"/>
    </row>
    <row r="2193" spans="1:9">
      <c r="A2193" s="5"/>
      <c r="B2193" s="5"/>
      <c r="C2193" s="5"/>
      <c r="D2193" s="5"/>
      <c r="E2193" s="6"/>
      <c r="F2193" s="20"/>
      <c r="G2193" s="20"/>
      <c r="H2193" s="6"/>
      <c r="I2193" s="60"/>
    </row>
    <row r="2194" spans="1:9">
      <c r="A2194" s="5">
        <v>59</v>
      </c>
      <c r="B2194" s="5" t="s">
        <v>114</v>
      </c>
      <c r="C2194" s="5"/>
      <c r="D2194" s="5"/>
      <c r="E2194" s="6"/>
      <c r="F2194" s="20"/>
      <c r="G2194" s="20"/>
      <c r="H2194" s="6"/>
      <c r="I2194" s="60"/>
    </row>
    <row r="2195" spans="1:9">
      <c r="A2195" s="5"/>
      <c r="B2195" s="5">
        <v>1</v>
      </c>
      <c r="C2195" s="5" t="s">
        <v>5</v>
      </c>
      <c r="D2195" s="5" t="s">
        <v>6</v>
      </c>
      <c r="E2195" s="6">
        <v>2837800000</v>
      </c>
      <c r="F2195" s="20"/>
      <c r="G2195" s="20"/>
      <c r="H2195" s="6">
        <f>E2195+F2195-G2195</f>
        <v>2837800000</v>
      </c>
      <c r="I2195" s="60"/>
    </row>
    <row r="2196" spans="1:9">
      <c r="A2196" s="5"/>
      <c r="B2196" s="5">
        <v>2</v>
      </c>
      <c r="C2196" s="5" t="s">
        <v>7</v>
      </c>
      <c r="D2196" s="5" t="s">
        <v>8</v>
      </c>
      <c r="E2196" s="6">
        <v>142571000</v>
      </c>
      <c r="F2196" s="20"/>
      <c r="G2196" s="20"/>
      <c r="H2196" s="6">
        <f t="shared" ref="H2196:H2210" si="66">E2196+F2196-G2196</f>
        <v>142571000</v>
      </c>
      <c r="I2196" s="60"/>
    </row>
    <row r="2197" spans="1:9">
      <c r="A2197" s="5"/>
      <c r="B2197" s="5" t="s">
        <v>7</v>
      </c>
      <c r="C2197" s="5"/>
      <c r="D2197" s="5" t="s">
        <v>9</v>
      </c>
      <c r="E2197" s="6">
        <v>18375142.859999999</v>
      </c>
      <c r="F2197" s="20"/>
      <c r="G2197" s="20"/>
      <c r="H2197" s="6">
        <f t="shared" si="66"/>
        <v>18375142.859999999</v>
      </c>
      <c r="I2197" s="60"/>
    </row>
    <row r="2198" spans="1:9">
      <c r="A2198" s="5"/>
      <c r="B2198" s="5" t="s">
        <v>7</v>
      </c>
      <c r="C2198" s="5"/>
      <c r="D2198" s="5" t="s">
        <v>10</v>
      </c>
      <c r="E2198" s="6">
        <v>98610357.150000006</v>
      </c>
      <c r="F2198" s="20"/>
      <c r="G2198" s="20"/>
      <c r="H2198" s="6">
        <f t="shared" si="66"/>
        <v>98610357.150000006</v>
      </c>
      <c r="I2198" s="60"/>
    </row>
    <row r="2199" spans="1:9">
      <c r="A2199" s="5"/>
      <c r="B2199" s="5">
        <v>3</v>
      </c>
      <c r="C2199" s="5" t="s">
        <v>11</v>
      </c>
      <c r="D2199" s="5" t="s">
        <v>12</v>
      </c>
      <c r="E2199" s="6">
        <v>3248262160</v>
      </c>
      <c r="F2199" s="20"/>
      <c r="G2199" s="20"/>
      <c r="H2199" s="6">
        <f t="shared" si="66"/>
        <v>3248262160</v>
      </c>
      <c r="I2199" s="60"/>
    </row>
    <row r="2200" spans="1:9">
      <c r="A2200" s="5"/>
      <c r="B2200" s="5" t="s">
        <v>11</v>
      </c>
      <c r="C2200" s="5"/>
      <c r="D2200" s="5" t="s">
        <v>9</v>
      </c>
      <c r="E2200" s="6">
        <v>64965243.200000003</v>
      </c>
      <c r="F2200" s="20"/>
      <c r="G2200" s="20"/>
      <c r="H2200" s="6">
        <f t="shared" si="66"/>
        <v>64965243.200000003</v>
      </c>
      <c r="I2200" s="60"/>
    </row>
    <row r="2201" spans="1:9">
      <c r="A2201" s="5"/>
      <c r="B2201" s="5" t="s">
        <v>11</v>
      </c>
      <c r="C2201" s="5"/>
      <c r="D2201" s="5" t="s">
        <v>10</v>
      </c>
      <c r="E2201" s="6">
        <v>838572864.79999995</v>
      </c>
      <c r="F2201" s="20"/>
      <c r="G2201" s="20"/>
      <c r="H2201" s="6">
        <f t="shared" si="66"/>
        <v>838572864.79999995</v>
      </c>
      <c r="I2201" s="60"/>
    </row>
    <row r="2202" spans="1:9">
      <c r="A2202" s="5"/>
      <c r="B2202" s="5">
        <v>4</v>
      </c>
      <c r="C2202" s="5" t="s">
        <v>13</v>
      </c>
      <c r="D2202" s="5" t="s">
        <v>14</v>
      </c>
      <c r="E2202" s="6">
        <v>1948400</v>
      </c>
      <c r="F2202" s="20"/>
      <c r="G2202" s="20"/>
      <c r="H2202" s="6">
        <f t="shared" si="66"/>
        <v>1948400</v>
      </c>
      <c r="I2202" s="60"/>
    </row>
    <row r="2203" spans="1:9">
      <c r="A2203" s="5"/>
      <c r="B2203" s="5" t="s">
        <v>13</v>
      </c>
      <c r="C2203" s="5"/>
      <c r="D2203" s="5" t="s">
        <v>9</v>
      </c>
      <c r="E2203" s="6">
        <v>64946.67</v>
      </c>
      <c r="F2203" s="20"/>
      <c r="G2203" s="20"/>
      <c r="H2203" s="6">
        <f t="shared" si="66"/>
        <v>64946.67</v>
      </c>
      <c r="I2203" s="60"/>
    </row>
    <row r="2204" spans="1:9">
      <c r="A2204" s="5"/>
      <c r="B2204" s="5" t="s">
        <v>13</v>
      </c>
      <c r="C2204" s="5"/>
      <c r="D2204" s="5" t="s">
        <v>10</v>
      </c>
      <c r="E2204" s="6">
        <v>227313.34</v>
      </c>
      <c r="F2204" s="20"/>
      <c r="G2204" s="20"/>
      <c r="H2204" s="6">
        <f t="shared" si="66"/>
        <v>227313.34</v>
      </c>
      <c r="I2204" s="60"/>
    </row>
    <row r="2205" spans="1:9">
      <c r="A2205" s="5"/>
      <c r="B2205" s="5">
        <v>5</v>
      </c>
      <c r="C2205" s="5" t="s">
        <v>15</v>
      </c>
      <c r="D2205" s="5" t="s">
        <v>16</v>
      </c>
      <c r="E2205" s="6">
        <v>0</v>
      </c>
      <c r="F2205" s="20"/>
      <c r="G2205" s="20"/>
      <c r="H2205" s="6">
        <f t="shared" si="66"/>
        <v>0</v>
      </c>
      <c r="I2205" s="60"/>
    </row>
    <row r="2206" spans="1:9">
      <c r="A2206" s="5"/>
      <c r="B2206" s="5" t="s">
        <v>15</v>
      </c>
      <c r="C2206" s="5"/>
      <c r="D2206" s="5" t="s">
        <v>9</v>
      </c>
      <c r="E2206" s="6">
        <v>0</v>
      </c>
      <c r="F2206" s="20"/>
      <c r="G2206" s="20"/>
      <c r="H2206" s="6">
        <f t="shared" si="66"/>
        <v>0</v>
      </c>
      <c r="I2206" s="60"/>
    </row>
    <row r="2207" spans="1:9">
      <c r="A2207" s="5"/>
      <c r="B2207" s="5" t="s">
        <v>15</v>
      </c>
      <c r="C2207" s="5"/>
      <c r="D2207" s="5" t="s">
        <v>10</v>
      </c>
      <c r="E2207" s="6">
        <v>0</v>
      </c>
      <c r="F2207" s="20"/>
      <c r="G2207" s="20"/>
      <c r="H2207" s="6">
        <f t="shared" si="66"/>
        <v>0</v>
      </c>
      <c r="I2207" s="60"/>
    </row>
    <row r="2208" spans="1:9">
      <c r="A2208" s="5"/>
      <c r="B2208" s="5">
        <v>6</v>
      </c>
      <c r="C2208" s="5" t="s">
        <v>18</v>
      </c>
      <c r="D2208" s="5" t="s">
        <v>19</v>
      </c>
      <c r="E2208" s="6">
        <v>0</v>
      </c>
      <c r="F2208" s="20"/>
      <c r="G2208" s="20"/>
      <c r="H2208" s="6">
        <f t="shared" si="66"/>
        <v>0</v>
      </c>
      <c r="I2208" s="60"/>
    </row>
    <row r="2209" spans="1:9">
      <c r="A2209" s="5"/>
      <c r="B2209" s="5" t="s">
        <v>18</v>
      </c>
      <c r="C2209" s="5"/>
      <c r="D2209" s="5" t="s">
        <v>9</v>
      </c>
      <c r="E2209" s="6">
        <v>0</v>
      </c>
      <c r="F2209" s="20"/>
      <c r="G2209" s="20"/>
      <c r="H2209" s="6">
        <f t="shared" si="66"/>
        <v>0</v>
      </c>
      <c r="I2209" s="60"/>
    </row>
    <row r="2210" spans="1:9">
      <c r="A2210" s="5"/>
      <c r="B2210" s="5" t="s">
        <v>18</v>
      </c>
      <c r="C2210" s="5"/>
      <c r="D2210" s="5" t="s">
        <v>10</v>
      </c>
      <c r="E2210" s="6">
        <v>0</v>
      </c>
      <c r="F2210" s="20"/>
      <c r="G2210" s="20"/>
      <c r="H2210" s="6">
        <f t="shared" si="66"/>
        <v>0</v>
      </c>
      <c r="I2210" s="60"/>
    </row>
    <row r="2211" spans="1:9">
      <c r="A2211" s="5">
        <v>1</v>
      </c>
      <c r="B2211" s="5" t="s">
        <v>20</v>
      </c>
      <c r="C2211" s="5"/>
      <c r="D2211" s="5" t="s">
        <v>21</v>
      </c>
      <c r="E2211" s="6">
        <f>E2195+E2196+E2199+E2202+E2205+E2208</f>
        <v>6230581560</v>
      </c>
      <c r="F2211" s="20"/>
      <c r="G2211" s="20"/>
      <c r="H2211" s="6">
        <f>H2195+H2196+H2199+H2202+H2205+H2208</f>
        <v>6230581560</v>
      </c>
      <c r="I2211" s="60"/>
    </row>
    <row r="2212" spans="1:9">
      <c r="A2212" s="5">
        <v>1</v>
      </c>
      <c r="B2212" s="5" t="s">
        <v>20</v>
      </c>
      <c r="C2212" s="5"/>
      <c r="D2212" s="5" t="s">
        <v>22</v>
      </c>
      <c r="E2212" s="6">
        <f>E2198+E2201+E2204+E2207+E2210</f>
        <v>937410535.28999996</v>
      </c>
      <c r="F2212" s="20"/>
      <c r="G2212" s="20"/>
      <c r="H2212" s="6">
        <f>H2198+H2201+H2204+H2207+H2210</f>
        <v>937410535.28999996</v>
      </c>
      <c r="I2212" s="60"/>
    </row>
    <row r="2213" spans="1:9">
      <c r="A2213" s="5">
        <v>1</v>
      </c>
      <c r="B2213" s="5" t="s">
        <v>20</v>
      </c>
      <c r="C2213" s="5"/>
      <c r="D2213" s="5" t="s">
        <v>23</v>
      </c>
      <c r="E2213" s="6">
        <f>E2211-E2212</f>
        <v>5293171024.71</v>
      </c>
      <c r="F2213" s="20"/>
      <c r="G2213" s="20"/>
      <c r="H2213" s="6">
        <f>H2211-H2212</f>
        <v>5293171024.71</v>
      </c>
      <c r="I2213" s="60"/>
    </row>
    <row r="2214" spans="1:9">
      <c r="A2214" s="5"/>
      <c r="B2214" s="5">
        <v>7</v>
      </c>
      <c r="C2214" s="5"/>
      <c r="D2214" s="5" t="s">
        <v>24</v>
      </c>
      <c r="E2214" s="6"/>
      <c r="F2214" s="20"/>
      <c r="G2214" s="20"/>
      <c r="H2214" s="6"/>
      <c r="I2214" s="60"/>
    </row>
    <row r="2215" spans="1:9">
      <c r="A2215" s="5"/>
      <c r="B2215" s="5" t="s">
        <v>25</v>
      </c>
      <c r="C2215" s="5"/>
      <c r="D2215" s="5" t="s">
        <v>26</v>
      </c>
      <c r="E2215" s="6">
        <v>0</v>
      </c>
      <c r="F2215" s="20"/>
      <c r="G2215" s="20"/>
      <c r="H2215" s="6">
        <v>0</v>
      </c>
      <c r="I2215" s="60"/>
    </row>
    <row r="2216" spans="1:9">
      <c r="A2216" s="5"/>
      <c r="B2216" s="5" t="s">
        <v>25</v>
      </c>
      <c r="C2216" s="5"/>
      <c r="D2216" s="5" t="s">
        <v>17</v>
      </c>
      <c r="E2216" s="6">
        <v>0</v>
      </c>
      <c r="F2216" s="20"/>
      <c r="G2216" s="20"/>
      <c r="H2216" s="6">
        <v>0</v>
      </c>
      <c r="I2216" s="60"/>
    </row>
    <row r="2217" spans="1:9">
      <c r="A2217" s="5"/>
      <c r="B2217" s="5" t="s">
        <v>25</v>
      </c>
      <c r="C2217" s="5"/>
      <c r="D2217" s="5" t="s">
        <v>10</v>
      </c>
      <c r="E2217" s="6">
        <v>0</v>
      </c>
      <c r="F2217" s="20"/>
      <c r="G2217" s="20"/>
      <c r="H2217" s="6">
        <v>0</v>
      </c>
      <c r="I2217" s="60"/>
    </row>
    <row r="2218" spans="1:9">
      <c r="A2218" s="5"/>
      <c r="B2218" s="5" t="s">
        <v>27</v>
      </c>
      <c r="C2218" s="5"/>
      <c r="D2218" s="5" t="s">
        <v>28</v>
      </c>
      <c r="E2218" s="6">
        <v>1500000</v>
      </c>
      <c r="F2218" s="20"/>
      <c r="G2218" s="20"/>
      <c r="H2218" s="6">
        <v>1500000</v>
      </c>
      <c r="I2218" s="60"/>
    </row>
    <row r="2219" spans="1:9">
      <c r="A2219" s="5"/>
      <c r="B2219" s="5" t="s">
        <v>27</v>
      </c>
      <c r="C2219" s="5"/>
      <c r="D2219" s="5" t="s">
        <v>9</v>
      </c>
      <c r="E2219" s="6">
        <v>0</v>
      </c>
      <c r="F2219" s="20"/>
      <c r="G2219" s="20"/>
      <c r="H2219" s="6">
        <v>0</v>
      </c>
      <c r="I2219" s="60"/>
    </row>
    <row r="2220" spans="1:9">
      <c r="A2220" s="5"/>
      <c r="B2220" s="5" t="s">
        <v>27</v>
      </c>
      <c r="C2220" s="5"/>
      <c r="D2220" s="5" t="s">
        <v>10</v>
      </c>
      <c r="E2220" s="6">
        <v>1500000</v>
      </c>
      <c r="F2220" s="20"/>
      <c r="G2220" s="20"/>
      <c r="H2220" s="6">
        <v>1500000</v>
      </c>
      <c r="I2220" s="60"/>
    </row>
    <row r="2221" spans="1:9">
      <c r="A2221" s="5"/>
      <c r="B2221" s="5" t="s">
        <v>29</v>
      </c>
      <c r="C2221" s="5"/>
      <c r="D2221" s="5" t="s">
        <v>30</v>
      </c>
      <c r="E2221" s="6">
        <v>7100000</v>
      </c>
      <c r="F2221" s="20"/>
      <c r="G2221" s="20"/>
      <c r="H2221" s="6">
        <v>7100000</v>
      </c>
      <c r="I2221" s="60"/>
    </row>
    <row r="2222" spans="1:9">
      <c r="A2222" s="5"/>
      <c r="B2222" s="5" t="s">
        <v>29</v>
      </c>
      <c r="C2222" s="5"/>
      <c r="D2222" s="5" t="s">
        <v>9</v>
      </c>
      <c r="E2222" s="6">
        <v>0</v>
      </c>
      <c r="F2222" s="20"/>
      <c r="G2222" s="20"/>
      <c r="H2222" s="6">
        <v>0</v>
      </c>
      <c r="I2222" s="60"/>
    </row>
    <row r="2223" spans="1:9">
      <c r="A2223" s="5"/>
      <c r="B2223" s="5" t="s">
        <v>29</v>
      </c>
      <c r="C2223" s="5"/>
      <c r="D2223" s="5" t="s">
        <v>10</v>
      </c>
      <c r="E2223" s="6">
        <v>7100000</v>
      </c>
      <c r="F2223" s="20"/>
      <c r="G2223" s="20"/>
      <c r="H2223" s="6">
        <v>7100000</v>
      </c>
      <c r="I2223" s="60"/>
    </row>
    <row r="2224" spans="1:9">
      <c r="A2224" s="5"/>
      <c r="B2224" s="5" t="s">
        <v>31</v>
      </c>
      <c r="C2224" s="5"/>
      <c r="D2224" s="5" t="s">
        <v>32</v>
      </c>
      <c r="E2224" s="6">
        <v>0</v>
      </c>
      <c r="F2224" s="20"/>
      <c r="G2224" s="20"/>
      <c r="H2224" s="6">
        <v>0</v>
      </c>
      <c r="I2224" s="60"/>
    </row>
    <row r="2225" spans="1:9">
      <c r="A2225" s="5"/>
      <c r="B2225" s="5" t="s">
        <v>31</v>
      </c>
      <c r="C2225" s="5"/>
      <c r="D2225" s="5" t="s">
        <v>17</v>
      </c>
      <c r="E2225" s="6">
        <v>0</v>
      </c>
      <c r="F2225" s="20"/>
      <c r="G2225" s="20"/>
      <c r="H2225" s="6">
        <v>0</v>
      </c>
      <c r="I2225" s="60"/>
    </row>
    <row r="2226" spans="1:9">
      <c r="A2226" s="5"/>
      <c r="B2226" s="5" t="s">
        <v>31</v>
      </c>
      <c r="C2226" s="5"/>
      <c r="D2226" s="5" t="s">
        <v>10</v>
      </c>
      <c r="E2226" s="6">
        <v>0</v>
      </c>
      <c r="F2226" s="20"/>
      <c r="G2226" s="20"/>
      <c r="H2226" s="6">
        <v>0</v>
      </c>
      <c r="I2226" s="60"/>
    </row>
    <row r="2227" spans="1:9">
      <c r="A2227" s="5">
        <v>2</v>
      </c>
      <c r="B2227" s="5" t="s">
        <v>20</v>
      </c>
      <c r="C2227" s="5"/>
      <c r="D2227" s="5" t="s">
        <v>33</v>
      </c>
      <c r="E2227" s="6">
        <f>E2215+E2218+E2221+E2224</f>
        <v>8600000</v>
      </c>
      <c r="F2227" s="20"/>
      <c r="G2227" s="20"/>
      <c r="H2227" s="6">
        <f>H2215+H2218+H2221+H2224</f>
        <v>8600000</v>
      </c>
      <c r="I2227" s="60"/>
    </row>
    <row r="2228" spans="1:9">
      <c r="A2228" s="5">
        <v>2</v>
      </c>
      <c r="B2228" s="5" t="s">
        <v>20</v>
      </c>
      <c r="C2228" s="5"/>
      <c r="D2228" s="5" t="s">
        <v>132</v>
      </c>
      <c r="E2228" s="6">
        <f>E2217+E2220+E2223+E2226</f>
        <v>8600000</v>
      </c>
      <c r="F2228" s="20"/>
      <c r="G2228" s="20"/>
      <c r="H2228" s="6">
        <f>H2217+H2220+H2223+H2226</f>
        <v>8600000</v>
      </c>
      <c r="I2228" s="60"/>
    </row>
    <row r="2229" spans="1:9">
      <c r="A2229" s="5">
        <v>2</v>
      </c>
      <c r="B2229" s="5" t="s">
        <v>20</v>
      </c>
      <c r="C2229" s="5"/>
      <c r="D2229" s="5" t="s">
        <v>34</v>
      </c>
      <c r="E2229" s="6">
        <f>E2227-E2228</f>
        <v>0</v>
      </c>
      <c r="F2229" s="20"/>
      <c r="G2229" s="20"/>
      <c r="H2229" s="6">
        <f>H2227-H2228</f>
        <v>0</v>
      </c>
      <c r="I2229" s="60"/>
    </row>
    <row r="2230" spans="1:9">
      <c r="A2230" s="5"/>
      <c r="B2230" s="5"/>
      <c r="C2230" s="5"/>
      <c r="D2230" s="5"/>
      <c r="E2230" s="6"/>
      <c r="F2230" s="20"/>
      <c r="G2230" s="20"/>
      <c r="H2230" s="6"/>
      <c r="I2230" s="60"/>
    </row>
    <row r="2231" spans="1:9">
      <c r="A2231" s="5">
        <v>60</v>
      </c>
      <c r="B2231" s="5" t="s">
        <v>82</v>
      </c>
      <c r="C2231" s="5"/>
      <c r="D2231" s="5"/>
      <c r="E2231" s="6"/>
      <c r="F2231" s="20"/>
      <c r="G2231" s="20"/>
      <c r="H2231" s="6"/>
      <c r="I2231" s="60"/>
    </row>
    <row r="2232" spans="1:9">
      <c r="A2232" s="5"/>
      <c r="B2232" s="5">
        <v>1</v>
      </c>
      <c r="C2232" s="5" t="s">
        <v>5</v>
      </c>
      <c r="D2232" s="5" t="s">
        <v>6</v>
      </c>
      <c r="E2232" s="6">
        <v>30000000</v>
      </c>
      <c r="F2232" s="20"/>
      <c r="G2232" s="20"/>
      <c r="H2232" s="6">
        <f>E2232+F2232-G2232</f>
        <v>30000000</v>
      </c>
      <c r="I2232" s="60"/>
    </row>
    <row r="2233" spans="1:9">
      <c r="A2233" s="5"/>
      <c r="B2233" s="5">
        <v>2</v>
      </c>
      <c r="C2233" s="5" t="s">
        <v>7</v>
      </c>
      <c r="D2233" s="5" t="s">
        <v>8</v>
      </c>
      <c r="E2233" s="6">
        <v>831152444</v>
      </c>
      <c r="F2233" s="20"/>
      <c r="G2233" s="20"/>
      <c r="H2233" s="6">
        <f t="shared" ref="H2233:H2247" si="67">E2233+F2233-G2233</f>
        <v>831152444</v>
      </c>
      <c r="I2233" s="60"/>
    </row>
    <row r="2234" spans="1:9">
      <c r="A2234" s="5"/>
      <c r="B2234" s="5" t="s">
        <v>7</v>
      </c>
      <c r="C2234" s="5"/>
      <c r="D2234" s="5" t="s">
        <v>9</v>
      </c>
      <c r="E2234" s="6">
        <v>91732477.739999995</v>
      </c>
      <c r="F2234" s="20"/>
      <c r="G2234" s="20"/>
      <c r="H2234" s="6">
        <f t="shared" si="67"/>
        <v>91732477.739999995</v>
      </c>
      <c r="I2234" s="60"/>
    </row>
    <row r="2235" spans="1:9">
      <c r="A2235" s="5"/>
      <c r="B2235" s="5" t="s">
        <v>7</v>
      </c>
      <c r="C2235" s="5"/>
      <c r="D2235" s="5" t="s">
        <v>10</v>
      </c>
      <c r="E2235" s="6">
        <v>486600366.63</v>
      </c>
      <c r="F2235" s="20"/>
      <c r="G2235" s="20"/>
      <c r="H2235" s="6">
        <f t="shared" si="67"/>
        <v>486600366.63</v>
      </c>
      <c r="I2235" s="60"/>
    </row>
    <row r="2236" spans="1:9">
      <c r="A2236" s="5"/>
      <c r="B2236" s="5">
        <v>3</v>
      </c>
      <c r="C2236" s="5" t="s">
        <v>11</v>
      </c>
      <c r="D2236" s="5" t="s">
        <v>12</v>
      </c>
      <c r="E2236" s="6">
        <v>601664910</v>
      </c>
      <c r="F2236" s="20"/>
      <c r="G2236" s="20"/>
      <c r="H2236" s="6">
        <f t="shared" si="67"/>
        <v>601664910</v>
      </c>
      <c r="I2236" s="60"/>
    </row>
    <row r="2237" spans="1:9">
      <c r="A2237" s="5"/>
      <c r="B2237" s="5" t="s">
        <v>11</v>
      </c>
      <c r="C2237" s="5"/>
      <c r="D2237" s="5" t="s">
        <v>9</v>
      </c>
      <c r="E2237" s="6">
        <v>12033298.199999999</v>
      </c>
      <c r="F2237" s="20"/>
      <c r="G2237" s="20"/>
      <c r="H2237" s="6">
        <f t="shared" si="67"/>
        <v>12033298.199999999</v>
      </c>
      <c r="I2237" s="60"/>
    </row>
    <row r="2238" spans="1:9">
      <c r="A2238" s="5"/>
      <c r="B2238" s="5" t="s">
        <v>11</v>
      </c>
      <c r="C2238" s="5"/>
      <c r="D2238" s="5" t="s">
        <v>10</v>
      </c>
      <c r="E2238" s="6">
        <v>188138245.5</v>
      </c>
      <c r="F2238" s="20"/>
      <c r="G2238" s="20"/>
      <c r="H2238" s="6">
        <f t="shared" si="67"/>
        <v>188138245.5</v>
      </c>
      <c r="I2238" s="60"/>
    </row>
    <row r="2239" spans="1:9">
      <c r="A2239" s="5"/>
      <c r="B2239" s="5">
        <v>4</v>
      </c>
      <c r="C2239" s="5" t="s">
        <v>13</v>
      </c>
      <c r="D2239" s="5" t="s">
        <v>14</v>
      </c>
      <c r="E2239" s="6">
        <v>10712600</v>
      </c>
      <c r="F2239" s="20"/>
      <c r="G2239" s="20"/>
      <c r="H2239" s="6">
        <f t="shared" si="67"/>
        <v>10712600</v>
      </c>
      <c r="I2239" s="60"/>
    </row>
    <row r="2240" spans="1:9">
      <c r="A2240" s="5"/>
      <c r="B2240" s="5" t="s">
        <v>13</v>
      </c>
      <c r="C2240" s="5"/>
      <c r="D2240" s="5" t="s">
        <v>9</v>
      </c>
      <c r="E2240" s="6">
        <v>942815</v>
      </c>
      <c r="F2240" s="20"/>
      <c r="G2240" s="20"/>
      <c r="H2240" s="6">
        <f t="shared" si="67"/>
        <v>942815</v>
      </c>
      <c r="I2240" s="60"/>
    </row>
    <row r="2241" spans="1:9">
      <c r="A2241" s="5"/>
      <c r="B2241" s="5" t="s">
        <v>13</v>
      </c>
      <c r="C2241" s="5"/>
      <c r="D2241" s="5" t="s">
        <v>10</v>
      </c>
      <c r="E2241" s="6">
        <v>2506890</v>
      </c>
      <c r="F2241" s="20"/>
      <c r="G2241" s="20"/>
      <c r="H2241" s="6">
        <f t="shared" si="67"/>
        <v>2506890</v>
      </c>
      <c r="I2241" s="60"/>
    </row>
    <row r="2242" spans="1:9">
      <c r="A2242" s="5"/>
      <c r="B2242" s="5">
        <v>5</v>
      </c>
      <c r="C2242" s="5" t="s">
        <v>15</v>
      </c>
      <c r="D2242" s="5" t="s">
        <v>16</v>
      </c>
      <c r="E2242" s="6">
        <v>1416500</v>
      </c>
      <c r="F2242" s="20"/>
      <c r="G2242" s="20"/>
      <c r="H2242" s="6">
        <f t="shared" si="67"/>
        <v>1416500</v>
      </c>
      <c r="I2242" s="60"/>
    </row>
    <row r="2243" spans="1:9">
      <c r="A2243" s="5"/>
      <c r="B2243" s="5" t="s">
        <v>15</v>
      </c>
      <c r="C2243" s="5"/>
      <c r="D2243" s="5" t="s">
        <v>17</v>
      </c>
      <c r="E2243" s="6">
        <v>0</v>
      </c>
      <c r="F2243" s="20"/>
      <c r="G2243" s="20"/>
      <c r="H2243" s="6">
        <f t="shared" si="67"/>
        <v>0</v>
      </c>
      <c r="I2243" s="60"/>
    </row>
    <row r="2244" spans="1:9">
      <c r="A2244" s="5"/>
      <c r="B2244" s="5" t="s">
        <v>15</v>
      </c>
      <c r="C2244" s="5"/>
      <c r="D2244" s="5" t="s">
        <v>10</v>
      </c>
      <c r="E2244" s="6">
        <v>0</v>
      </c>
      <c r="F2244" s="20"/>
      <c r="G2244" s="20"/>
      <c r="H2244" s="6">
        <f t="shared" si="67"/>
        <v>0</v>
      </c>
      <c r="I2244" s="60"/>
    </row>
    <row r="2245" spans="1:9">
      <c r="A2245" s="5"/>
      <c r="B2245" s="5">
        <v>6</v>
      </c>
      <c r="C2245" s="5" t="s">
        <v>18</v>
      </c>
      <c r="D2245" s="5" t="s">
        <v>19</v>
      </c>
      <c r="E2245" s="6">
        <v>0</v>
      </c>
      <c r="F2245" s="20"/>
      <c r="G2245" s="20"/>
      <c r="H2245" s="6">
        <f t="shared" si="67"/>
        <v>0</v>
      </c>
      <c r="I2245" s="60"/>
    </row>
    <row r="2246" spans="1:9">
      <c r="A2246" s="5"/>
      <c r="B2246" s="5" t="s">
        <v>18</v>
      </c>
      <c r="C2246" s="5"/>
      <c r="D2246" s="5" t="s">
        <v>17</v>
      </c>
      <c r="E2246" s="6">
        <v>0</v>
      </c>
      <c r="F2246" s="20"/>
      <c r="G2246" s="20"/>
      <c r="H2246" s="6">
        <f t="shared" si="67"/>
        <v>0</v>
      </c>
      <c r="I2246" s="60"/>
    </row>
    <row r="2247" spans="1:9">
      <c r="A2247" s="5"/>
      <c r="B2247" s="5" t="s">
        <v>18</v>
      </c>
      <c r="C2247" s="5"/>
      <c r="D2247" s="5" t="s">
        <v>10</v>
      </c>
      <c r="E2247" s="6">
        <v>0</v>
      </c>
      <c r="F2247" s="20"/>
      <c r="G2247" s="20"/>
      <c r="H2247" s="6">
        <f t="shared" si="67"/>
        <v>0</v>
      </c>
      <c r="I2247" s="60"/>
    </row>
    <row r="2248" spans="1:9">
      <c r="A2248" s="5">
        <v>1</v>
      </c>
      <c r="B2248" s="5" t="s">
        <v>20</v>
      </c>
      <c r="C2248" s="5"/>
      <c r="D2248" s="5" t="s">
        <v>21</v>
      </c>
      <c r="E2248" s="6">
        <f>E2232+E2233+E2236+E2239+E2242+E2245</f>
        <v>1474946454</v>
      </c>
      <c r="F2248" s="20"/>
      <c r="G2248" s="20"/>
      <c r="H2248" s="6">
        <f>H2232+H2233+H2236+H2239+H2242+H2245</f>
        <v>1474946454</v>
      </c>
      <c r="I2248" s="60"/>
    </row>
    <row r="2249" spans="1:9">
      <c r="A2249" s="5">
        <v>1</v>
      </c>
      <c r="B2249" s="5" t="s">
        <v>20</v>
      </c>
      <c r="C2249" s="5"/>
      <c r="D2249" s="5" t="s">
        <v>22</v>
      </c>
      <c r="E2249" s="6">
        <f>E2235+E2238+E2241+E2244+E2247</f>
        <v>677245502.13</v>
      </c>
      <c r="F2249" s="20"/>
      <c r="G2249" s="20"/>
      <c r="H2249" s="6">
        <f>H2235+H2238+H2241+H2244+H2247</f>
        <v>677245502.13</v>
      </c>
      <c r="I2249" s="60"/>
    </row>
    <row r="2250" spans="1:9">
      <c r="A2250" s="5">
        <v>1</v>
      </c>
      <c r="B2250" s="5" t="s">
        <v>20</v>
      </c>
      <c r="C2250" s="5"/>
      <c r="D2250" s="5" t="s">
        <v>23</v>
      </c>
      <c r="E2250" s="6">
        <f>E2248-E2249</f>
        <v>797700951.87</v>
      </c>
      <c r="F2250" s="20"/>
      <c r="G2250" s="20"/>
      <c r="H2250" s="6">
        <f>H2248-H2249</f>
        <v>797700951.87</v>
      </c>
      <c r="I2250" s="60"/>
    </row>
    <row r="2251" spans="1:9">
      <c r="A2251" s="5"/>
      <c r="B2251" s="5">
        <v>7</v>
      </c>
      <c r="C2251" s="5"/>
      <c r="D2251" s="5" t="s">
        <v>24</v>
      </c>
      <c r="E2251" s="6"/>
      <c r="F2251" s="20"/>
      <c r="G2251" s="20"/>
      <c r="H2251" s="6"/>
      <c r="I2251" s="60"/>
    </row>
    <row r="2252" spans="1:9">
      <c r="A2252" s="5"/>
      <c r="B2252" s="5" t="s">
        <v>25</v>
      </c>
      <c r="C2252" s="5"/>
      <c r="D2252" s="5" t="s">
        <v>26</v>
      </c>
      <c r="E2252" s="6">
        <v>0</v>
      </c>
      <c r="F2252" s="20"/>
      <c r="G2252" s="20"/>
      <c r="H2252" s="6">
        <v>0</v>
      </c>
      <c r="I2252" s="60"/>
    </row>
    <row r="2253" spans="1:9">
      <c r="A2253" s="5"/>
      <c r="B2253" s="5" t="s">
        <v>25</v>
      </c>
      <c r="C2253" s="5"/>
      <c r="D2253" s="5" t="s">
        <v>17</v>
      </c>
      <c r="E2253" s="6">
        <v>0</v>
      </c>
      <c r="F2253" s="20"/>
      <c r="G2253" s="20"/>
      <c r="H2253" s="6">
        <v>0</v>
      </c>
      <c r="I2253" s="60"/>
    </row>
    <row r="2254" spans="1:9">
      <c r="A2254" s="5"/>
      <c r="B2254" s="5" t="s">
        <v>25</v>
      </c>
      <c r="C2254" s="5"/>
      <c r="D2254" s="5" t="s">
        <v>10</v>
      </c>
      <c r="E2254" s="6">
        <v>0</v>
      </c>
      <c r="F2254" s="20"/>
      <c r="G2254" s="20"/>
      <c r="H2254" s="6">
        <v>0</v>
      </c>
      <c r="I2254" s="60"/>
    </row>
    <row r="2255" spans="1:9">
      <c r="A2255" s="5"/>
      <c r="B2255" s="5" t="s">
        <v>27</v>
      </c>
      <c r="C2255" s="5"/>
      <c r="D2255" s="5" t="s">
        <v>28</v>
      </c>
      <c r="E2255" s="6">
        <v>0</v>
      </c>
      <c r="F2255" s="20"/>
      <c r="G2255" s="20"/>
      <c r="H2255" s="6">
        <v>0</v>
      </c>
      <c r="I2255" s="60"/>
    </row>
    <row r="2256" spans="1:9">
      <c r="A2256" s="5"/>
      <c r="B2256" s="5" t="s">
        <v>27</v>
      </c>
      <c r="C2256" s="5"/>
      <c r="D2256" s="5" t="s">
        <v>17</v>
      </c>
      <c r="E2256" s="6">
        <v>0</v>
      </c>
      <c r="F2256" s="20"/>
      <c r="G2256" s="20"/>
      <c r="H2256" s="6">
        <v>0</v>
      </c>
      <c r="I2256" s="60"/>
    </row>
    <row r="2257" spans="1:9">
      <c r="A2257" s="5"/>
      <c r="B2257" s="5" t="s">
        <v>27</v>
      </c>
      <c r="C2257" s="5"/>
      <c r="D2257" s="5" t="s">
        <v>10</v>
      </c>
      <c r="E2257" s="6">
        <v>0</v>
      </c>
      <c r="F2257" s="20"/>
      <c r="G2257" s="20"/>
      <c r="H2257" s="6">
        <v>0</v>
      </c>
      <c r="I2257" s="60"/>
    </row>
    <row r="2258" spans="1:9">
      <c r="A2258" s="5"/>
      <c r="B2258" s="5" t="s">
        <v>29</v>
      </c>
      <c r="C2258" s="5"/>
      <c r="D2258" s="5" t="s">
        <v>30</v>
      </c>
      <c r="E2258" s="6">
        <v>38312000</v>
      </c>
      <c r="F2258" s="20"/>
      <c r="G2258" s="20"/>
      <c r="H2258" s="6">
        <v>38312000</v>
      </c>
      <c r="I2258" s="60"/>
    </row>
    <row r="2259" spans="1:9">
      <c r="A2259" s="5"/>
      <c r="B2259" s="5" t="s">
        <v>29</v>
      </c>
      <c r="C2259" s="5"/>
      <c r="D2259" s="5" t="s">
        <v>17</v>
      </c>
      <c r="E2259" s="6">
        <v>0</v>
      </c>
      <c r="F2259" s="20"/>
      <c r="G2259" s="20"/>
      <c r="H2259" s="6">
        <v>0</v>
      </c>
      <c r="I2259" s="60"/>
    </row>
    <row r="2260" spans="1:9">
      <c r="A2260" s="5"/>
      <c r="B2260" s="5" t="s">
        <v>29</v>
      </c>
      <c r="C2260" s="5"/>
      <c r="D2260" s="5" t="s">
        <v>10</v>
      </c>
      <c r="E2260" s="6">
        <v>37149500</v>
      </c>
      <c r="F2260" s="20"/>
      <c r="G2260" s="20"/>
      <c r="H2260" s="6">
        <v>37149500</v>
      </c>
      <c r="I2260" s="60"/>
    </row>
    <row r="2261" spans="1:9">
      <c r="A2261" s="5"/>
      <c r="B2261" s="5" t="s">
        <v>31</v>
      </c>
      <c r="C2261" s="5"/>
      <c r="D2261" s="5" t="s">
        <v>32</v>
      </c>
      <c r="E2261" s="6">
        <v>0</v>
      </c>
      <c r="F2261" s="20"/>
      <c r="G2261" s="20"/>
      <c r="H2261" s="6">
        <v>0</v>
      </c>
      <c r="I2261" s="60"/>
    </row>
    <row r="2262" spans="1:9">
      <c r="A2262" s="5"/>
      <c r="B2262" s="5" t="s">
        <v>31</v>
      </c>
      <c r="C2262" s="5"/>
      <c r="D2262" s="5" t="s">
        <v>17</v>
      </c>
      <c r="E2262" s="6">
        <v>0</v>
      </c>
      <c r="F2262" s="20"/>
      <c r="G2262" s="20"/>
      <c r="H2262" s="6">
        <v>0</v>
      </c>
      <c r="I2262" s="60"/>
    </row>
    <row r="2263" spans="1:9">
      <c r="A2263" s="5"/>
      <c r="B2263" s="5" t="s">
        <v>31</v>
      </c>
      <c r="C2263" s="5"/>
      <c r="D2263" s="5" t="s">
        <v>10</v>
      </c>
      <c r="E2263" s="6">
        <v>0</v>
      </c>
      <c r="F2263" s="20"/>
      <c r="G2263" s="20"/>
      <c r="H2263" s="6">
        <v>0</v>
      </c>
      <c r="I2263" s="60"/>
    </row>
    <row r="2264" spans="1:9">
      <c r="A2264" s="5">
        <v>2</v>
      </c>
      <c r="B2264" s="5" t="s">
        <v>20</v>
      </c>
      <c r="C2264" s="5"/>
      <c r="D2264" s="5" t="s">
        <v>33</v>
      </c>
      <c r="E2264" s="6">
        <f>E2252+E2255+E2258+E2261</f>
        <v>38312000</v>
      </c>
      <c r="F2264" s="20"/>
      <c r="G2264" s="20"/>
      <c r="H2264" s="6">
        <f>H2252+H2255+H2258+H2261</f>
        <v>38312000</v>
      </c>
      <c r="I2264" s="60"/>
    </row>
    <row r="2265" spans="1:9">
      <c r="A2265" s="5">
        <v>2</v>
      </c>
      <c r="B2265" s="5" t="s">
        <v>20</v>
      </c>
      <c r="C2265" s="5"/>
      <c r="D2265" s="5" t="s">
        <v>132</v>
      </c>
      <c r="E2265" s="6">
        <f>E2254+E2257+E2260+E2263</f>
        <v>37149500</v>
      </c>
      <c r="F2265" s="20"/>
      <c r="G2265" s="20"/>
      <c r="H2265" s="6">
        <f>H2254+H2257+H2260+H2263</f>
        <v>37149500</v>
      </c>
      <c r="I2265" s="60"/>
    </row>
    <row r="2266" spans="1:9">
      <c r="A2266" s="5">
        <v>2</v>
      </c>
      <c r="B2266" s="5" t="s">
        <v>20</v>
      </c>
      <c r="C2266" s="5"/>
      <c r="D2266" s="5" t="s">
        <v>34</v>
      </c>
      <c r="E2266" s="6">
        <f>E2264-E2265</f>
        <v>1162500</v>
      </c>
      <c r="F2266" s="20"/>
      <c r="G2266" s="20"/>
      <c r="H2266" s="6">
        <f>H2264-H2265</f>
        <v>1162500</v>
      </c>
      <c r="I2266" s="60"/>
    </row>
    <row r="2267" spans="1:9">
      <c r="A2267" s="5"/>
      <c r="B2267" s="5"/>
      <c r="C2267" s="5"/>
      <c r="D2267" s="5"/>
      <c r="E2267" s="6"/>
      <c r="F2267" s="20"/>
      <c r="G2267" s="20"/>
      <c r="H2267" s="6"/>
      <c r="I2267" s="60"/>
    </row>
    <row r="2268" spans="1:9">
      <c r="A2268" s="5">
        <v>61</v>
      </c>
      <c r="B2268" s="5" t="s">
        <v>83</v>
      </c>
      <c r="C2268" s="5"/>
      <c r="D2268" s="5"/>
      <c r="E2268" s="6"/>
      <c r="F2268" s="20"/>
      <c r="G2268" s="20"/>
      <c r="H2268" s="6"/>
      <c r="I2268" s="60"/>
    </row>
    <row r="2269" spans="1:9">
      <c r="A2269" s="5"/>
      <c r="B2269" s="5">
        <v>1</v>
      </c>
      <c r="C2269" s="5" t="s">
        <v>5</v>
      </c>
      <c r="D2269" s="5" t="s">
        <v>6</v>
      </c>
      <c r="E2269" s="6">
        <v>175000000</v>
      </c>
      <c r="F2269" s="20"/>
      <c r="G2269" s="20"/>
      <c r="H2269" s="6">
        <f>E2269+F2269-G2269</f>
        <v>175000000</v>
      </c>
      <c r="I2269" s="60"/>
    </row>
    <row r="2270" spans="1:9">
      <c r="A2270" s="5"/>
      <c r="B2270" s="5">
        <v>2</v>
      </c>
      <c r="C2270" s="5" t="s">
        <v>7</v>
      </c>
      <c r="D2270" s="5" t="s">
        <v>8</v>
      </c>
      <c r="E2270" s="6">
        <v>954444800</v>
      </c>
      <c r="F2270" s="20"/>
      <c r="G2270" s="20"/>
      <c r="H2270" s="6">
        <f t="shared" ref="H2270:H2284" si="68">E2270+F2270-G2270</f>
        <v>954444800</v>
      </c>
      <c r="I2270" s="60"/>
    </row>
    <row r="2271" spans="1:9">
      <c r="A2271" s="5"/>
      <c r="B2271" s="5" t="s">
        <v>7</v>
      </c>
      <c r="C2271" s="5"/>
      <c r="D2271" s="5" t="s">
        <v>9</v>
      </c>
      <c r="E2271" s="6">
        <v>112512804.29000001</v>
      </c>
      <c r="F2271" s="20"/>
      <c r="G2271" s="20"/>
      <c r="H2271" s="6">
        <f t="shared" si="68"/>
        <v>112512804.29000001</v>
      </c>
      <c r="I2271" s="60"/>
    </row>
    <row r="2272" spans="1:9">
      <c r="A2272" s="5"/>
      <c r="B2272" s="5" t="s">
        <v>7</v>
      </c>
      <c r="C2272" s="5"/>
      <c r="D2272" s="5" t="s">
        <v>10</v>
      </c>
      <c r="E2272" s="6">
        <v>564623462.85000002</v>
      </c>
      <c r="F2272" s="20"/>
      <c r="G2272" s="20"/>
      <c r="H2272" s="6">
        <f t="shared" si="68"/>
        <v>564623462.85000002</v>
      </c>
      <c r="I2272" s="60"/>
    </row>
    <row r="2273" spans="1:9">
      <c r="A2273" s="5"/>
      <c r="B2273" s="5">
        <v>3</v>
      </c>
      <c r="C2273" s="5" t="s">
        <v>11</v>
      </c>
      <c r="D2273" s="5" t="s">
        <v>12</v>
      </c>
      <c r="E2273" s="6">
        <v>1650579000</v>
      </c>
      <c r="F2273" s="20"/>
      <c r="G2273" s="20"/>
      <c r="H2273" s="6">
        <f t="shared" si="68"/>
        <v>1650579000</v>
      </c>
      <c r="I2273" s="60"/>
    </row>
    <row r="2274" spans="1:9">
      <c r="A2274" s="5"/>
      <c r="B2274" s="5" t="s">
        <v>11</v>
      </c>
      <c r="C2274" s="5"/>
      <c r="D2274" s="5" t="s">
        <v>9</v>
      </c>
      <c r="E2274" s="6">
        <v>30379400</v>
      </c>
      <c r="F2274" s="20"/>
      <c r="G2274" s="20"/>
      <c r="H2274" s="6">
        <f t="shared" si="68"/>
        <v>30379400</v>
      </c>
      <c r="I2274" s="60"/>
    </row>
    <row r="2275" spans="1:9">
      <c r="A2275" s="5"/>
      <c r="B2275" s="5" t="s">
        <v>11</v>
      </c>
      <c r="C2275" s="5"/>
      <c r="D2275" s="5" t="s">
        <v>10</v>
      </c>
      <c r="E2275" s="6">
        <v>141243280</v>
      </c>
      <c r="F2275" s="20"/>
      <c r="G2275" s="20"/>
      <c r="H2275" s="6">
        <f t="shared" si="68"/>
        <v>141243280</v>
      </c>
      <c r="I2275" s="60"/>
    </row>
    <row r="2276" spans="1:9">
      <c r="A2276" s="5"/>
      <c r="B2276" s="5">
        <v>4</v>
      </c>
      <c r="C2276" s="5" t="s">
        <v>13</v>
      </c>
      <c r="D2276" s="5" t="s">
        <v>14</v>
      </c>
      <c r="E2276" s="6">
        <v>5000000</v>
      </c>
      <c r="F2276" s="20"/>
      <c r="G2276" s="20"/>
      <c r="H2276" s="6">
        <f t="shared" si="68"/>
        <v>5000000</v>
      </c>
      <c r="I2276" s="60"/>
    </row>
    <row r="2277" spans="1:9">
      <c r="A2277" s="5"/>
      <c r="B2277" s="5" t="s">
        <v>13</v>
      </c>
      <c r="C2277" s="5"/>
      <c r="D2277" s="5" t="s">
        <v>9</v>
      </c>
      <c r="E2277" s="6">
        <v>250000</v>
      </c>
      <c r="F2277" s="20"/>
      <c r="G2277" s="20"/>
      <c r="H2277" s="6">
        <f t="shared" si="68"/>
        <v>250000</v>
      </c>
      <c r="I2277" s="60"/>
    </row>
    <row r="2278" spans="1:9">
      <c r="A2278" s="5"/>
      <c r="B2278" s="5" t="s">
        <v>13</v>
      </c>
      <c r="C2278" s="5"/>
      <c r="D2278" s="5" t="s">
        <v>10</v>
      </c>
      <c r="E2278" s="6">
        <v>750000</v>
      </c>
      <c r="F2278" s="20"/>
      <c r="G2278" s="20"/>
      <c r="H2278" s="6">
        <f t="shared" si="68"/>
        <v>750000</v>
      </c>
      <c r="I2278" s="60"/>
    </row>
    <row r="2279" spans="1:9">
      <c r="A2279" s="5"/>
      <c r="B2279" s="5">
        <v>5</v>
      </c>
      <c r="C2279" s="5" t="s">
        <v>15</v>
      </c>
      <c r="D2279" s="5" t="s">
        <v>16</v>
      </c>
      <c r="E2279" s="6">
        <v>66500</v>
      </c>
      <c r="F2279" s="20"/>
      <c r="G2279" s="20"/>
      <c r="H2279" s="6">
        <f t="shared" si="68"/>
        <v>66500</v>
      </c>
      <c r="I2279" s="60"/>
    </row>
    <row r="2280" spans="1:9">
      <c r="A2280" s="5"/>
      <c r="B2280" s="5" t="s">
        <v>15</v>
      </c>
      <c r="C2280" s="5"/>
      <c r="D2280" s="5" t="s">
        <v>17</v>
      </c>
      <c r="E2280" s="6">
        <v>0</v>
      </c>
      <c r="F2280" s="20"/>
      <c r="G2280" s="20"/>
      <c r="H2280" s="6">
        <f t="shared" si="68"/>
        <v>0</v>
      </c>
      <c r="I2280" s="60"/>
    </row>
    <row r="2281" spans="1:9">
      <c r="A2281" s="5"/>
      <c r="B2281" s="5" t="s">
        <v>15</v>
      </c>
      <c r="C2281" s="5"/>
      <c r="D2281" s="5" t="s">
        <v>10</v>
      </c>
      <c r="E2281" s="6">
        <v>0</v>
      </c>
      <c r="F2281" s="20"/>
      <c r="G2281" s="20"/>
      <c r="H2281" s="6">
        <f t="shared" si="68"/>
        <v>0</v>
      </c>
      <c r="I2281" s="60"/>
    </row>
    <row r="2282" spans="1:9">
      <c r="A2282" s="5"/>
      <c r="B2282" s="5">
        <v>6</v>
      </c>
      <c r="C2282" s="5" t="s">
        <v>18</v>
      </c>
      <c r="D2282" s="5" t="s">
        <v>19</v>
      </c>
      <c r="E2282" s="6">
        <v>0</v>
      </c>
      <c r="F2282" s="20"/>
      <c r="G2282" s="20"/>
      <c r="H2282" s="6">
        <f t="shared" si="68"/>
        <v>0</v>
      </c>
      <c r="I2282" s="60"/>
    </row>
    <row r="2283" spans="1:9">
      <c r="A2283" s="5"/>
      <c r="B2283" s="5" t="s">
        <v>18</v>
      </c>
      <c r="C2283" s="5"/>
      <c r="D2283" s="5" t="s">
        <v>17</v>
      </c>
      <c r="E2283" s="6">
        <v>0</v>
      </c>
      <c r="F2283" s="20"/>
      <c r="G2283" s="20"/>
      <c r="H2283" s="6">
        <f t="shared" si="68"/>
        <v>0</v>
      </c>
      <c r="I2283" s="60"/>
    </row>
    <row r="2284" spans="1:9">
      <c r="A2284" s="5"/>
      <c r="B2284" s="5" t="s">
        <v>18</v>
      </c>
      <c r="C2284" s="5"/>
      <c r="D2284" s="5" t="s">
        <v>10</v>
      </c>
      <c r="E2284" s="6">
        <v>0</v>
      </c>
      <c r="F2284" s="20"/>
      <c r="G2284" s="20"/>
      <c r="H2284" s="6">
        <f t="shared" si="68"/>
        <v>0</v>
      </c>
      <c r="I2284" s="60"/>
    </row>
    <row r="2285" spans="1:9">
      <c r="A2285" s="5">
        <v>1</v>
      </c>
      <c r="B2285" s="5" t="s">
        <v>20</v>
      </c>
      <c r="C2285" s="5"/>
      <c r="D2285" s="5" t="s">
        <v>21</v>
      </c>
      <c r="E2285" s="6">
        <f>E2269+E2270+E2273+E2276+E2279+E2282</f>
        <v>2785090300</v>
      </c>
      <c r="F2285" s="20"/>
      <c r="G2285" s="20"/>
      <c r="H2285" s="6">
        <f>H2269+H2270+H2273+H2276+H2279+H2282</f>
        <v>2785090300</v>
      </c>
      <c r="I2285" s="60"/>
    </row>
    <row r="2286" spans="1:9">
      <c r="A2286" s="5">
        <v>1</v>
      </c>
      <c r="B2286" s="5" t="s">
        <v>20</v>
      </c>
      <c r="C2286" s="5"/>
      <c r="D2286" s="5" t="s">
        <v>22</v>
      </c>
      <c r="E2286" s="6">
        <f>E2272+E2275+E2278+E2281+E2284</f>
        <v>706616742.85000002</v>
      </c>
      <c r="F2286" s="20"/>
      <c r="G2286" s="20"/>
      <c r="H2286" s="6">
        <f>H2272+H2275+H2278+H2281+H2284</f>
        <v>706616742.85000002</v>
      </c>
      <c r="I2286" s="60"/>
    </row>
    <row r="2287" spans="1:9">
      <c r="A2287" s="5">
        <v>1</v>
      </c>
      <c r="B2287" s="5" t="s">
        <v>20</v>
      </c>
      <c r="C2287" s="5"/>
      <c r="D2287" s="5" t="s">
        <v>23</v>
      </c>
      <c r="E2287" s="6">
        <f>E2285-E2286</f>
        <v>2078473557.1500001</v>
      </c>
      <c r="F2287" s="20"/>
      <c r="G2287" s="20"/>
      <c r="H2287" s="6">
        <f>H2285-H2286</f>
        <v>2078473557.1500001</v>
      </c>
      <c r="I2287" s="60"/>
    </row>
    <row r="2288" spans="1:9">
      <c r="A2288" s="5"/>
      <c r="B2288" s="5">
        <v>7</v>
      </c>
      <c r="C2288" s="5"/>
      <c r="D2288" s="5" t="s">
        <v>24</v>
      </c>
      <c r="E2288" s="6"/>
      <c r="F2288" s="20"/>
      <c r="G2288" s="20"/>
      <c r="H2288" s="6"/>
      <c r="I2288" s="60"/>
    </row>
    <row r="2289" spans="1:9">
      <c r="A2289" s="5"/>
      <c r="B2289" s="5" t="s">
        <v>25</v>
      </c>
      <c r="C2289" s="5"/>
      <c r="D2289" s="5" t="s">
        <v>26</v>
      </c>
      <c r="E2289" s="6">
        <v>0</v>
      </c>
      <c r="F2289" s="20"/>
      <c r="G2289" s="20"/>
      <c r="H2289" s="6">
        <v>0</v>
      </c>
      <c r="I2289" s="60"/>
    </row>
    <row r="2290" spans="1:9">
      <c r="A2290" s="5"/>
      <c r="B2290" s="5" t="s">
        <v>25</v>
      </c>
      <c r="C2290" s="5"/>
      <c r="D2290" s="5" t="s">
        <v>17</v>
      </c>
      <c r="E2290" s="6">
        <v>0</v>
      </c>
      <c r="F2290" s="20"/>
      <c r="G2290" s="20"/>
      <c r="H2290" s="6">
        <v>0</v>
      </c>
      <c r="I2290" s="60"/>
    </row>
    <row r="2291" spans="1:9">
      <c r="A2291" s="5"/>
      <c r="B2291" s="5" t="s">
        <v>25</v>
      </c>
      <c r="C2291" s="5"/>
      <c r="D2291" s="5" t="s">
        <v>10</v>
      </c>
      <c r="E2291" s="6">
        <v>0</v>
      </c>
      <c r="F2291" s="20"/>
      <c r="G2291" s="20"/>
      <c r="H2291" s="6">
        <v>0</v>
      </c>
      <c r="I2291" s="60"/>
    </row>
    <row r="2292" spans="1:9">
      <c r="A2292" s="5"/>
      <c r="B2292" s="5" t="s">
        <v>27</v>
      </c>
      <c r="C2292" s="5"/>
      <c r="D2292" s="5" t="s">
        <v>28</v>
      </c>
      <c r="E2292" s="6">
        <v>0</v>
      </c>
      <c r="F2292" s="20"/>
      <c r="G2292" s="20"/>
      <c r="H2292" s="6">
        <v>0</v>
      </c>
      <c r="I2292" s="60"/>
    </row>
    <row r="2293" spans="1:9">
      <c r="A2293" s="5"/>
      <c r="B2293" s="5" t="s">
        <v>27</v>
      </c>
      <c r="C2293" s="5"/>
      <c r="D2293" s="5" t="s">
        <v>17</v>
      </c>
      <c r="E2293" s="6">
        <v>0</v>
      </c>
      <c r="F2293" s="20"/>
      <c r="G2293" s="20"/>
      <c r="H2293" s="6">
        <v>0</v>
      </c>
      <c r="I2293" s="60"/>
    </row>
    <row r="2294" spans="1:9">
      <c r="A2294" s="5"/>
      <c r="B2294" s="5" t="s">
        <v>27</v>
      </c>
      <c r="C2294" s="5"/>
      <c r="D2294" s="5" t="s">
        <v>10</v>
      </c>
      <c r="E2294" s="6">
        <v>0</v>
      </c>
      <c r="F2294" s="20"/>
      <c r="G2294" s="20"/>
      <c r="H2294" s="6">
        <v>0</v>
      </c>
      <c r="I2294" s="60"/>
    </row>
    <row r="2295" spans="1:9">
      <c r="A2295" s="5"/>
      <c r="B2295" s="5" t="s">
        <v>29</v>
      </c>
      <c r="C2295" s="5"/>
      <c r="D2295" s="5" t="s">
        <v>30</v>
      </c>
      <c r="E2295" s="6">
        <v>1058300</v>
      </c>
      <c r="F2295" s="20"/>
      <c r="G2295" s="20"/>
      <c r="H2295" s="6">
        <v>1058300</v>
      </c>
      <c r="I2295" s="60"/>
    </row>
    <row r="2296" spans="1:9">
      <c r="A2296" s="5"/>
      <c r="B2296" s="5" t="s">
        <v>29</v>
      </c>
      <c r="C2296" s="5"/>
      <c r="D2296" s="5" t="s">
        <v>17</v>
      </c>
      <c r="E2296" s="6">
        <v>0</v>
      </c>
      <c r="F2296" s="20"/>
      <c r="G2296" s="20"/>
      <c r="H2296" s="6">
        <v>0</v>
      </c>
      <c r="I2296" s="60"/>
    </row>
    <row r="2297" spans="1:9">
      <c r="A2297" s="5"/>
      <c r="B2297" s="5" t="s">
        <v>29</v>
      </c>
      <c r="C2297" s="5"/>
      <c r="D2297" s="5" t="s">
        <v>10</v>
      </c>
      <c r="E2297" s="6">
        <v>1058300</v>
      </c>
      <c r="F2297" s="20"/>
      <c r="G2297" s="20"/>
      <c r="H2297" s="6">
        <v>1058300</v>
      </c>
      <c r="I2297" s="60"/>
    </row>
    <row r="2298" spans="1:9">
      <c r="A2298" s="5"/>
      <c r="B2298" s="5" t="s">
        <v>31</v>
      </c>
      <c r="C2298" s="5"/>
      <c r="D2298" s="5" t="s">
        <v>32</v>
      </c>
      <c r="E2298" s="6">
        <v>0</v>
      </c>
      <c r="F2298" s="20"/>
      <c r="G2298" s="20"/>
      <c r="H2298" s="6">
        <v>0</v>
      </c>
      <c r="I2298" s="60"/>
    </row>
    <row r="2299" spans="1:9">
      <c r="A2299" s="5"/>
      <c r="B2299" s="5" t="s">
        <v>31</v>
      </c>
      <c r="C2299" s="5"/>
      <c r="D2299" s="5" t="s">
        <v>17</v>
      </c>
      <c r="E2299" s="6">
        <v>0</v>
      </c>
      <c r="F2299" s="20"/>
      <c r="G2299" s="20"/>
      <c r="H2299" s="6">
        <v>0</v>
      </c>
      <c r="I2299" s="60"/>
    </row>
    <row r="2300" spans="1:9">
      <c r="A2300" s="5"/>
      <c r="B2300" s="5" t="s">
        <v>31</v>
      </c>
      <c r="C2300" s="5"/>
      <c r="D2300" s="5" t="s">
        <v>10</v>
      </c>
      <c r="E2300" s="6">
        <v>0</v>
      </c>
      <c r="F2300" s="20"/>
      <c r="G2300" s="20"/>
      <c r="H2300" s="6">
        <v>0</v>
      </c>
      <c r="I2300" s="60"/>
    </row>
    <row r="2301" spans="1:9">
      <c r="A2301" s="5">
        <v>2</v>
      </c>
      <c r="B2301" s="5" t="s">
        <v>20</v>
      </c>
      <c r="C2301" s="5"/>
      <c r="D2301" s="5" t="s">
        <v>33</v>
      </c>
      <c r="E2301" s="6">
        <f>E2289+E2292+E2295+E2298</f>
        <v>1058300</v>
      </c>
      <c r="F2301" s="20"/>
      <c r="G2301" s="20"/>
      <c r="H2301" s="6">
        <f>H2289+H2292+H2295+H2298</f>
        <v>1058300</v>
      </c>
      <c r="I2301" s="60"/>
    </row>
    <row r="2302" spans="1:9">
      <c r="A2302" s="5">
        <v>2</v>
      </c>
      <c r="B2302" s="5" t="s">
        <v>20</v>
      </c>
      <c r="C2302" s="5"/>
      <c r="D2302" s="5" t="s">
        <v>132</v>
      </c>
      <c r="E2302" s="6">
        <f>E2291+E2294+E2297+E2300</f>
        <v>1058300</v>
      </c>
      <c r="F2302" s="20"/>
      <c r="G2302" s="20"/>
      <c r="H2302" s="6">
        <f>H2291+H2294+H2297+H2300</f>
        <v>1058300</v>
      </c>
      <c r="I2302" s="60"/>
    </row>
    <row r="2303" spans="1:9">
      <c r="A2303" s="5">
        <v>2</v>
      </c>
      <c r="B2303" s="5" t="s">
        <v>20</v>
      </c>
      <c r="C2303" s="5"/>
      <c r="D2303" s="5" t="s">
        <v>34</v>
      </c>
      <c r="E2303" s="6">
        <f>E2301-E2302</f>
        <v>0</v>
      </c>
      <c r="F2303" s="20"/>
      <c r="G2303" s="20"/>
      <c r="H2303" s="6">
        <f>H2301-H2302</f>
        <v>0</v>
      </c>
      <c r="I2303" s="60"/>
    </row>
    <row r="2304" spans="1:9">
      <c r="A2304" s="5"/>
      <c r="B2304" s="5"/>
      <c r="C2304" s="5"/>
      <c r="D2304" s="5"/>
      <c r="E2304" s="6"/>
      <c r="F2304" s="20"/>
      <c r="G2304" s="20"/>
      <c r="H2304" s="6"/>
      <c r="I2304" s="60"/>
    </row>
    <row r="2305" spans="1:9">
      <c r="A2305" s="5">
        <v>62</v>
      </c>
      <c r="B2305" s="5" t="s">
        <v>84</v>
      </c>
      <c r="C2305" s="5"/>
      <c r="D2305" s="5"/>
      <c r="E2305" s="6"/>
      <c r="F2305" s="20"/>
      <c r="G2305" s="20"/>
      <c r="H2305" s="6"/>
      <c r="I2305" s="60"/>
    </row>
    <row r="2306" spans="1:9">
      <c r="A2306" s="5"/>
      <c r="B2306" s="5">
        <v>1</v>
      </c>
      <c r="C2306" s="5" t="s">
        <v>5</v>
      </c>
      <c r="D2306" s="5" t="s">
        <v>6</v>
      </c>
      <c r="E2306" s="6">
        <v>308000000</v>
      </c>
      <c r="F2306" s="20"/>
      <c r="G2306" s="20"/>
      <c r="H2306" s="6">
        <f>E2306+F2306-G2306</f>
        <v>308000000</v>
      </c>
      <c r="I2306" s="60"/>
    </row>
    <row r="2307" spans="1:9">
      <c r="A2307" s="5"/>
      <c r="B2307" s="5">
        <v>2</v>
      </c>
      <c r="C2307" s="5" t="s">
        <v>7</v>
      </c>
      <c r="D2307" s="5" t="s">
        <v>8</v>
      </c>
      <c r="E2307" s="6">
        <v>917920075</v>
      </c>
      <c r="F2307" s="20"/>
      <c r="G2307" s="20"/>
      <c r="H2307" s="6">
        <f t="shared" ref="H2307:H2321" si="69">E2307+F2307-G2307</f>
        <v>917920075</v>
      </c>
      <c r="I2307" s="60"/>
    </row>
    <row r="2308" spans="1:9">
      <c r="A2308" s="5"/>
      <c r="B2308" s="5" t="s">
        <v>7</v>
      </c>
      <c r="C2308" s="5"/>
      <c r="D2308" s="5" t="s">
        <v>9</v>
      </c>
      <c r="E2308" s="6">
        <v>102644428.56999999</v>
      </c>
      <c r="F2308" s="20"/>
      <c r="G2308" s="20"/>
      <c r="H2308" s="6">
        <f t="shared" si="69"/>
        <v>102644428.56999999</v>
      </c>
      <c r="I2308" s="60"/>
    </row>
    <row r="2309" spans="1:9">
      <c r="A2309" s="5"/>
      <c r="B2309" s="5" t="s">
        <v>7</v>
      </c>
      <c r="C2309" s="5"/>
      <c r="D2309" s="5" t="s">
        <v>10</v>
      </c>
      <c r="E2309" s="6">
        <v>526711503.56999999</v>
      </c>
      <c r="F2309" s="20"/>
      <c r="G2309" s="20"/>
      <c r="H2309" s="6">
        <f t="shared" si="69"/>
        <v>526711503.56999999</v>
      </c>
      <c r="I2309" s="60"/>
    </row>
    <row r="2310" spans="1:9">
      <c r="A2310" s="5"/>
      <c r="B2310" s="5">
        <v>3</v>
      </c>
      <c r="C2310" s="5" t="s">
        <v>11</v>
      </c>
      <c r="D2310" s="5" t="s">
        <v>12</v>
      </c>
      <c r="E2310" s="6">
        <v>2348722055</v>
      </c>
      <c r="F2310" s="20"/>
      <c r="G2310" s="20"/>
      <c r="H2310" s="6">
        <f t="shared" si="69"/>
        <v>2348722055</v>
      </c>
      <c r="I2310" s="60"/>
    </row>
    <row r="2311" spans="1:9">
      <c r="A2311" s="5"/>
      <c r="B2311" s="5" t="s">
        <v>11</v>
      </c>
      <c r="C2311" s="5"/>
      <c r="D2311" s="5" t="s">
        <v>9</v>
      </c>
      <c r="E2311" s="6">
        <v>46974441.100000001</v>
      </c>
      <c r="F2311" s="20"/>
      <c r="G2311" s="20"/>
      <c r="H2311" s="6">
        <f t="shared" si="69"/>
        <v>46974441.100000001</v>
      </c>
      <c r="I2311" s="60"/>
    </row>
    <row r="2312" spans="1:9">
      <c r="A2312" s="5"/>
      <c r="B2312" s="5" t="s">
        <v>11</v>
      </c>
      <c r="C2312" s="5"/>
      <c r="D2312" s="5" t="s">
        <v>10</v>
      </c>
      <c r="E2312" s="6">
        <v>167325914.40000001</v>
      </c>
      <c r="F2312" s="20"/>
      <c r="G2312" s="20"/>
      <c r="H2312" s="6">
        <f t="shared" si="69"/>
        <v>167325914.40000001</v>
      </c>
      <c r="I2312" s="60"/>
    </row>
    <row r="2313" spans="1:9">
      <c r="A2313" s="5"/>
      <c r="B2313" s="5">
        <v>4</v>
      </c>
      <c r="C2313" s="5" t="s">
        <v>13</v>
      </c>
      <c r="D2313" s="5" t="s">
        <v>14</v>
      </c>
      <c r="E2313" s="6">
        <v>6888000</v>
      </c>
      <c r="F2313" s="20"/>
      <c r="G2313" s="20"/>
      <c r="H2313" s="6">
        <f t="shared" si="69"/>
        <v>6888000</v>
      </c>
      <c r="I2313" s="60"/>
    </row>
    <row r="2314" spans="1:9">
      <c r="A2314" s="5"/>
      <c r="B2314" s="5" t="s">
        <v>13</v>
      </c>
      <c r="C2314" s="5"/>
      <c r="D2314" s="5" t="s">
        <v>9</v>
      </c>
      <c r="E2314" s="6">
        <v>297200</v>
      </c>
      <c r="F2314" s="20"/>
      <c r="G2314" s="20"/>
      <c r="H2314" s="6">
        <f t="shared" si="69"/>
        <v>297200</v>
      </c>
      <c r="I2314" s="60"/>
    </row>
    <row r="2315" spans="1:9">
      <c r="A2315" s="5"/>
      <c r="B2315" s="5" t="s">
        <v>13</v>
      </c>
      <c r="C2315" s="5"/>
      <c r="D2315" s="5" t="s">
        <v>10</v>
      </c>
      <c r="E2315" s="6">
        <v>1099575</v>
      </c>
      <c r="F2315" s="20"/>
      <c r="G2315" s="20"/>
      <c r="H2315" s="6">
        <f t="shared" si="69"/>
        <v>1099575</v>
      </c>
      <c r="I2315" s="60"/>
    </row>
    <row r="2316" spans="1:9">
      <c r="A2316" s="5"/>
      <c r="B2316" s="5">
        <v>5</v>
      </c>
      <c r="C2316" s="5" t="s">
        <v>15</v>
      </c>
      <c r="D2316" s="5" t="s">
        <v>16</v>
      </c>
      <c r="E2316" s="6">
        <v>1476500</v>
      </c>
      <c r="F2316" s="20"/>
      <c r="G2316" s="20"/>
      <c r="H2316" s="6">
        <f t="shared" si="69"/>
        <v>1476500</v>
      </c>
      <c r="I2316" s="60"/>
    </row>
    <row r="2317" spans="1:9">
      <c r="A2317" s="5"/>
      <c r="B2317" s="5" t="s">
        <v>15</v>
      </c>
      <c r="C2317" s="5"/>
      <c r="D2317" s="5" t="s">
        <v>17</v>
      </c>
      <c r="E2317" s="6">
        <v>0</v>
      </c>
      <c r="F2317" s="20"/>
      <c r="G2317" s="20"/>
      <c r="H2317" s="6">
        <f t="shared" si="69"/>
        <v>0</v>
      </c>
      <c r="I2317" s="60"/>
    </row>
    <row r="2318" spans="1:9">
      <c r="A2318" s="5"/>
      <c r="B2318" s="5" t="s">
        <v>15</v>
      </c>
      <c r="C2318" s="5"/>
      <c r="D2318" s="5" t="s">
        <v>10</v>
      </c>
      <c r="E2318" s="6">
        <v>0</v>
      </c>
      <c r="F2318" s="20"/>
      <c r="G2318" s="20"/>
      <c r="H2318" s="6">
        <f t="shared" si="69"/>
        <v>0</v>
      </c>
      <c r="I2318" s="60"/>
    </row>
    <row r="2319" spans="1:9">
      <c r="A2319" s="5"/>
      <c r="B2319" s="5">
        <v>6</v>
      </c>
      <c r="C2319" s="5" t="s">
        <v>18</v>
      </c>
      <c r="D2319" s="5" t="s">
        <v>19</v>
      </c>
      <c r="E2319" s="6">
        <v>0</v>
      </c>
      <c r="F2319" s="20"/>
      <c r="G2319" s="20"/>
      <c r="H2319" s="6">
        <f t="shared" si="69"/>
        <v>0</v>
      </c>
      <c r="I2319" s="60"/>
    </row>
    <row r="2320" spans="1:9">
      <c r="A2320" s="5"/>
      <c r="B2320" s="5" t="s">
        <v>18</v>
      </c>
      <c r="C2320" s="5"/>
      <c r="D2320" s="5" t="s">
        <v>17</v>
      </c>
      <c r="E2320" s="6">
        <v>0</v>
      </c>
      <c r="F2320" s="20"/>
      <c r="G2320" s="20"/>
      <c r="H2320" s="6">
        <f t="shared" si="69"/>
        <v>0</v>
      </c>
      <c r="I2320" s="60"/>
    </row>
    <row r="2321" spans="1:9">
      <c r="A2321" s="5"/>
      <c r="B2321" s="5" t="s">
        <v>18</v>
      </c>
      <c r="C2321" s="5"/>
      <c r="D2321" s="5" t="s">
        <v>10</v>
      </c>
      <c r="E2321" s="6">
        <v>0</v>
      </c>
      <c r="F2321" s="20"/>
      <c r="G2321" s="20"/>
      <c r="H2321" s="6">
        <f t="shared" si="69"/>
        <v>0</v>
      </c>
      <c r="I2321" s="60"/>
    </row>
    <row r="2322" spans="1:9">
      <c r="A2322" s="5">
        <v>1</v>
      </c>
      <c r="B2322" s="5" t="s">
        <v>20</v>
      </c>
      <c r="C2322" s="5"/>
      <c r="D2322" s="5" t="s">
        <v>21</v>
      </c>
      <c r="E2322" s="6">
        <f>E2306+E2307+E2310+E2313+E2316+E2319</f>
        <v>3583006630</v>
      </c>
      <c r="F2322" s="20"/>
      <c r="G2322" s="20"/>
      <c r="H2322" s="6">
        <f>H2306+H2307+H2310+H2313+H2316+H2319</f>
        <v>3583006630</v>
      </c>
      <c r="I2322" s="60"/>
    </row>
    <row r="2323" spans="1:9">
      <c r="A2323" s="5">
        <v>1</v>
      </c>
      <c r="B2323" s="5" t="s">
        <v>20</v>
      </c>
      <c r="C2323" s="5"/>
      <c r="D2323" s="5" t="s">
        <v>22</v>
      </c>
      <c r="E2323" s="6">
        <f>E2309+E2312+E2315+E2318+E2321</f>
        <v>695136992.97000003</v>
      </c>
      <c r="F2323" s="20"/>
      <c r="G2323" s="20"/>
      <c r="H2323" s="6">
        <f>H2309+H2312+H2315+H2318+H2321</f>
        <v>695136992.97000003</v>
      </c>
      <c r="I2323" s="60"/>
    </row>
    <row r="2324" spans="1:9">
      <c r="A2324" s="5">
        <v>1</v>
      </c>
      <c r="B2324" s="5" t="s">
        <v>20</v>
      </c>
      <c r="C2324" s="5"/>
      <c r="D2324" s="5" t="s">
        <v>23</v>
      </c>
      <c r="E2324" s="6">
        <f>E2322-E2323</f>
        <v>2887869637.0299997</v>
      </c>
      <c r="F2324" s="20"/>
      <c r="G2324" s="20"/>
      <c r="H2324" s="6">
        <f>H2322-H2323</f>
        <v>2887869637.0299997</v>
      </c>
      <c r="I2324" s="60"/>
    </row>
    <row r="2325" spans="1:9">
      <c r="A2325" s="5"/>
      <c r="B2325" s="5">
        <v>7</v>
      </c>
      <c r="C2325" s="5"/>
      <c r="D2325" s="5" t="s">
        <v>24</v>
      </c>
      <c r="E2325" s="6"/>
      <c r="F2325" s="20"/>
      <c r="G2325" s="20"/>
      <c r="H2325" s="6"/>
      <c r="I2325" s="60"/>
    </row>
    <row r="2326" spans="1:9">
      <c r="A2326" s="5"/>
      <c r="B2326" s="5" t="s">
        <v>25</v>
      </c>
      <c r="C2326" s="5"/>
      <c r="D2326" s="5" t="s">
        <v>26</v>
      </c>
      <c r="E2326" s="6">
        <v>0</v>
      </c>
      <c r="F2326" s="20"/>
      <c r="G2326" s="20"/>
      <c r="H2326" s="6">
        <v>0</v>
      </c>
      <c r="I2326" s="60"/>
    </row>
    <row r="2327" spans="1:9">
      <c r="A2327" s="5"/>
      <c r="B2327" s="5" t="s">
        <v>25</v>
      </c>
      <c r="C2327" s="5"/>
      <c r="D2327" s="5" t="s">
        <v>17</v>
      </c>
      <c r="E2327" s="6">
        <v>0</v>
      </c>
      <c r="F2327" s="20"/>
      <c r="G2327" s="20"/>
      <c r="H2327" s="6">
        <v>0</v>
      </c>
      <c r="I2327" s="60"/>
    </row>
    <row r="2328" spans="1:9">
      <c r="A2328" s="5"/>
      <c r="B2328" s="5" t="s">
        <v>25</v>
      </c>
      <c r="C2328" s="5"/>
      <c r="D2328" s="5" t="s">
        <v>10</v>
      </c>
      <c r="E2328" s="6">
        <v>0</v>
      </c>
      <c r="F2328" s="20"/>
      <c r="G2328" s="20"/>
      <c r="H2328" s="6">
        <v>0</v>
      </c>
      <c r="I2328" s="60"/>
    </row>
    <row r="2329" spans="1:9">
      <c r="A2329" s="5"/>
      <c r="B2329" s="5" t="s">
        <v>27</v>
      </c>
      <c r="C2329" s="5"/>
      <c r="D2329" s="5" t="s">
        <v>28</v>
      </c>
      <c r="E2329" s="6">
        <v>0</v>
      </c>
      <c r="F2329" s="20"/>
      <c r="G2329" s="20"/>
      <c r="H2329" s="6">
        <v>0</v>
      </c>
      <c r="I2329" s="60"/>
    </row>
    <row r="2330" spans="1:9">
      <c r="A2330" s="5"/>
      <c r="B2330" s="5" t="s">
        <v>27</v>
      </c>
      <c r="C2330" s="5"/>
      <c r="D2330" s="5" t="s">
        <v>17</v>
      </c>
      <c r="E2330" s="6">
        <v>0</v>
      </c>
      <c r="F2330" s="20"/>
      <c r="G2330" s="20"/>
      <c r="H2330" s="6">
        <v>0</v>
      </c>
      <c r="I2330" s="60"/>
    </row>
    <row r="2331" spans="1:9">
      <c r="A2331" s="5"/>
      <c r="B2331" s="5" t="s">
        <v>27</v>
      </c>
      <c r="C2331" s="5"/>
      <c r="D2331" s="5" t="s">
        <v>10</v>
      </c>
      <c r="E2331" s="6">
        <v>0</v>
      </c>
      <c r="F2331" s="20"/>
      <c r="G2331" s="20"/>
      <c r="H2331" s="6">
        <v>0</v>
      </c>
      <c r="I2331" s="60"/>
    </row>
    <row r="2332" spans="1:9">
      <c r="A2332" s="5"/>
      <c r="B2332" s="5" t="s">
        <v>29</v>
      </c>
      <c r="C2332" s="5"/>
      <c r="D2332" s="5" t="s">
        <v>30</v>
      </c>
      <c r="E2332" s="6">
        <v>6350000</v>
      </c>
      <c r="F2332" s="20"/>
      <c r="G2332" s="20"/>
      <c r="H2332" s="6">
        <v>6350000</v>
      </c>
      <c r="I2332" s="60"/>
    </row>
    <row r="2333" spans="1:9">
      <c r="A2333" s="5"/>
      <c r="B2333" s="5" t="s">
        <v>29</v>
      </c>
      <c r="C2333" s="5"/>
      <c r="D2333" s="5" t="s">
        <v>17</v>
      </c>
      <c r="E2333" s="6">
        <v>0</v>
      </c>
      <c r="F2333" s="20"/>
      <c r="G2333" s="20"/>
      <c r="H2333" s="6">
        <v>0</v>
      </c>
      <c r="I2333" s="60"/>
    </row>
    <row r="2334" spans="1:9">
      <c r="A2334" s="5"/>
      <c r="B2334" s="5" t="s">
        <v>29</v>
      </c>
      <c r="C2334" s="5"/>
      <c r="D2334" s="5" t="s">
        <v>10</v>
      </c>
      <c r="E2334" s="6">
        <v>6350000</v>
      </c>
      <c r="F2334" s="20"/>
      <c r="G2334" s="20"/>
      <c r="H2334" s="6">
        <v>6350000</v>
      </c>
      <c r="I2334" s="60"/>
    </row>
    <row r="2335" spans="1:9">
      <c r="A2335" s="5"/>
      <c r="B2335" s="5" t="s">
        <v>31</v>
      </c>
      <c r="C2335" s="5"/>
      <c r="D2335" s="5" t="s">
        <v>32</v>
      </c>
      <c r="E2335" s="6">
        <v>0</v>
      </c>
      <c r="F2335" s="20"/>
      <c r="G2335" s="20"/>
      <c r="H2335" s="6">
        <v>0</v>
      </c>
      <c r="I2335" s="60"/>
    </row>
    <row r="2336" spans="1:9">
      <c r="A2336" s="5"/>
      <c r="B2336" s="5" t="s">
        <v>31</v>
      </c>
      <c r="C2336" s="5"/>
      <c r="D2336" s="5" t="s">
        <v>17</v>
      </c>
      <c r="E2336" s="6">
        <v>0</v>
      </c>
      <c r="F2336" s="20"/>
      <c r="G2336" s="20"/>
      <c r="H2336" s="6">
        <v>0</v>
      </c>
      <c r="I2336" s="60"/>
    </row>
    <row r="2337" spans="1:9">
      <c r="A2337" s="5"/>
      <c r="B2337" s="5" t="s">
        <v>31</v>
      </c>
      <c r="C2337" s="5"/>
      <c r="D2337" s="5" t="s">
        <v>10</v>
      </c>
      <c r="E2337" s="6">
        <v>0</v>
      </c>
      <c r="F2337" s="20"/>
      <c r="G2337" s="20"/>
      <c r="H2337" s="6">
        <v>0</v>
      </c>
      <c r="I2337" s="60"/>
    </row>
    <row r="2338" spans="1:9">
      <c r="A2338" s="5">
        <v>2</v>
      </c>
      <c r="B2338" s="5" t="s">
        <v>20</v>
      </c>
      <c r="C2338" s="5"/>
      <c r="D2338" s="5" t="s">
        <v>33</v>
      </c>
      <c r="E2338" s="6">
        <f>E2326+E2329+E2332+E2335</f>
        <v>6350000</v>
      </c>
      <c r="F2338" s="20"/>
      <c r="G2338" s="20"/>
      <c r="H2338" s="6">
        <f>H2326+H2329+H2332+H2335</f>
        <v>6350000</v>
      </c>
      <c r="I2338" s="60"/>
    </row>
    <row r="2339" spans="1:9">
      <c r="A2339" s="5">
        <v>2</v>
      </c>
      <c r="B2339" s="5" t="s">
        <v>20</v>
      </c>
      <c r="C2339" s="5"/>
      <c r="D2339" s="5" t="s">
        <v>132</v>
      </c>
      <c r="E2339" s="6">
        <f>E2328+E2331+E2334+E2337</f>
        <v>6350000</v>
      </c>
      <c r="F2339" s="20"/>
      <c r="G2339" s="20"/>
      <c r="H2339" s="6">
        <f>H2328+H2331+H2334+H2337</f>
        <v>6350000</v>
      </c>
      <c r="I2339" s="60"/>
    </row>
    <row r="2340" spans="1:9">
      <c r="A2340" s="5">
        <v>2</v>
      </c>
      <c r="B2340" s="5" t="s">
        <v>20</v>
      </c>
      <c r="C2340" s="5"/>
      <c r="D2340" s="5" t="s">
        <v>34</v>
      </c>
      <c r="E2340" s="6">
        <f>E2338-E2339</f>
        <v>0</v>
      </c>
      <c r="F2340" s="20"/>
      <c r="G2340" s="20"/>
      <c r="H2340" s="6">
        <f>H2338-H2339</f>
        <v>0</v>
      </c>
      <c r="I2340" s="60"/>
    </row>
    <row r="2341" spans="1:9">
      <c r="A2341" s="5"/>
      <c r="B2341" s="5"/>
      <c r="C2341" s="5"/>
      <c r="D2341" s="5"/>
      <c r="E2341" s="6"/>
      <c r="F2341" s="20"/>
      <c r="G2341" s="20"/>
      <c r="H2341" s="6"/>
      <c r="I2341" s="60"/>
    </row>
    <row r="2342" spans="1:9">
      <c r="A2342" s="5">
        <v>63</v>
      </c>
      <c r="B2342" s="5" t="s">
        <v>111</v>
      </c>
      <c r="C2342" s="5"/>
      <c r="D2342" s="5"/>
      <c r="E2342" s="6"/>
      <c r="F2342" s="20"/>
      <c r="G2342" s="20"/>
      <c r="H2342" s="6"/>
      <c r="I2342" s="60"/>
    </row>
    <row r="2343" spans="1:9">
      <c r="A2343" s="5"/>
      <c r="B2343" s="5">
        <v>1</v>
      </c>
      <c r="C2343" s="5" t="s">
        <v>5</v>
      </c>
      <c r="D2343" s="5" t="s">
        <v>6</v>
      </c>
      <c r="E2343" s="6">
        <v>2742784135</v>
      </c>
      <c r="F2343" s="20"/>
      <c r="G2343" s="20"/>
      <c r="H2343" s="6">
        <f>E2343+F2343-G2343</f>
        <v>2742784135</v>
      </c>
      <c r="I2343" s="60"/>
    </row>
    <row r="2344" spans="1:9">
      <c r="A2344" s="5"/>
      <c r="B2344" s="5">
        <v>2</v>
      </c>
      <c r="C2344" s="5" t="s">
        <v>7</v>
      </c>
      <c r="D2344" s="5" t="s">
        <v>8</v>
      </c>
      <c r="E2344" s="6">
        <v>174271000</v>
      </c>
      <c r="F2344" s="20"/>
      <c r="G2344" s="20"/>
      <c r="H2344" s="6">
        <f t="shared" ref="H2344:H2358" si="70">E2344+F2344-G2344</f>
        <v>174271000</v>
      </c>
      <c r="I2344" s="60"/>
    </row>
    <row r="2345" spans="1:9">
      <c r="A2345" s="5"/>
      <c r="B2345" s="5" t="s">
        <v>7</v>
      </c>
      <c r="C2345" s="5"/>
      <c r="D2345" s="5" t="s">
        <v>9</v>
      </c>
      <c r="E2345" s="6">
        <v>27395142.859999999</v>
      </c>
      <c r="F2345" s="20"/>
      <c r="G2345" s="20"/>
      <c r="H2345" s="6">
        <f t="shared" si="70"/>
        <v>27395142.859999999</v>
      </c>
      <c r="I2345" s="60"/>
    </row>
    <row r="2346" spans="1:9">
      <c r="A2346" s="5"/>
      <c r="B2346" s="5" t="s">
        <v>7</v>
      </c>
      <c r="C2346" s="5"/>
      <c r="D2346" s="5" t="s">
        <v>10</v>
      </c>
      <c r="E2346" s="6">
        <v>122475357.15000001</v>
      </c>
      <c r="F2346" s="20"/>
      <c r="G2346" s="20"/>
      <c r="H2346" s="6">
        <f t="shared" si="70"/>
        <v>122475357.15000001</v>
      </c>
      <c r="I2346" s="60"/>
    </row>
    <row r="2347" spans="1:9">
      <c r="A2347" s="5"/>
      <c r="B2347" s="5">
        <v>3</v>
      </c>
      <c r="C2347" s="5" t="s">
        <v>11</v>
      </c>
      <c r="D2347" s="5" t="s">
        <v>12</v>
      </c>
      <c r="E2347" s="6">
        <v>1728508160</v>
      </c>
      <c r="F2347" s="20"/>
      <c r="G2347" s="20"/>
      <c r="H2347" s="6">
        <f t="shared" si="70"/>
        <v>1728508160</v>
      </c>
      <c r="I2347" s="60"/>
    </row>
    <row r="2348" spans="1:9">
      <c r="A2348" s="5"/>
      <c r="B2348" s="5" t="s">
        <v>11</v>
      </c>
      <c r="C2348" s="5"/>
      <c r="D2348" s="5" t="s">
        <v>9</v>
      </c>
      <c r="E2348" s="6">
        <v>34570163.200000003</v>
      </c>
      <c r="F2348" s="20"/>
      <c r="G2348" s="20"/>
      <c r="H2348" s="6">
        <f t="shared" si="70"/>
        <v>34570163.200000003</v>
      </c>
      <c r="I2348" s="60"/>
    </row>
    <row r="2349" spans="1:9">
      <c r="A2349" s="5"/>
      <c r="B2349" s="5" t="s">
        <v>11</v>
      </c>
      <c r="C2349" s="5"/>
      <c r="D2349" s="5" t="s">
        <v>10</v>
      </c>
      <c r="E2349" s="6">
        <v>811855244.79999995</v>
      </c>
      <c r="F2349" s="20"/>
      <c r="G2349" s="20"/>
      <c r="H2349" s="6">
        <f t="shared" si="70"/>
        <v>811855244.79999995</v>
      </c>
      <c r="I2349" s="60"/>
    </row>
    <row r="2350" spans="1:9">
      <c r="A2350" s="5"/>
      <c r="B2350" s="5">
        <v>4</v>
      </c>
      <c r="C2350" s="5" t="s">
        <v>13</v>
      </c>
      <c r="D2350" s="5" t="s">
        <v>14</v>
      </c>
      <c r="E2350" s="6">
        <v>1492260000</v>
      </c>
      <c r="F2350" s="20"/>
      <c r="G2350" s="20"/>
      <c r="H2350" s="6">
        <f t="shared" si="70"/>
        <v>1492260000</v>
      </c>
      <c r="I2350" s="60"/>
    </row>
    <row r="2351" spans="1:9">
      <c r="A2351" s="5"/>
      <c r="B2351" s="5" t="s">
        <v>13</v>
      </c>
      <c r="C2351" s="5"/>
      <c r="D2351" s="5" t="s">
        <v>9</v>
      </c>
      <c r="E2351" s="6">
        <v>123833.33</v>
      </c>
      <c r="F2351" s="20"/>
      <c r="G2351" s="20"/>
      <c r="H2351" s="6">
        <f t="shared" si="70"/>
        <v>123833.33</v>
      </c>
      <c r="I2351" s="60"/>
    </row>
    <row r="2352" spans="1:9">
      <c r="A2352" s="5"/>
      <c r="B2352" s="5" t="s">
        <v>13</v>
      </c>
      <c r="C2352" s="5"/>
      <c r="D2352" s="5" t="s">
        <v>10</v>
      </c>
      <c r="E2352" s="6">
        <v>1490999416.6600001</v>
      </c>
      <c r="F2352" s="20"/>
      <c r="G2352" s="20"/>
      <c r="H2352" s="6">
        <f t="shared" si="70"/>
        <v>1490999416.6600001</v>
      </c>
      <c r="I2352" s="60"/>
    </row>
    <row r="2353" spans="1:9">
      <c r="A2353" s="5"/>
      <c r="B2353" s="5">
        <v>5</v>
      </c>
      <c r="C2353" s="5" t="s">
        <v>15</v>
      </c>
      <c r="D2353" s="5" t="s">
        <v>16</v>
      </c>
      <c r="E2353" s="6">
        <v>66500</v>
      </c>
      <c r="F2353" s="20"/>
      <c r="G2353" s="20"/>
      <c r="H2353" s="6">
        <f t="shared" si="70"/>
        <v>66500</v>
      </c>
      <c r="I2353" s="60"/>
    </row>
    <row r="2354" spans="1:9">
      <c r="A2354" s="5"/>
      <c r="B2354" s="5" t="s">
        <v>15</v>
      </c>
      <c r="C2354" s="5"/>
      <c r="D2354" s="5" t="s">
        <v>17</v>
      </c>
      <c r="E2354" s="6">
        <v>0</v>
      </c>
      <c r="F2354" s="20"/>
      <c r="G2354" s="20"/>
      <c r="H2354" s="6">
        <f t="shared" si="70"/>
        <v>0</v>
      </c>
      <c r="I2354" s="60"/>
    </row>
    <row r="2355" spans="1:9">
      <c r="A2355" s="5"/>
      <c r="B2355" s="5" t="s">
        <v>15</v>
      </c>
      <c r="C2355" s="5"/>
      <c r="D2355" s="5" t="s">
        <v>10</v>
      </c>
      <c r="E2355" s="6">
        <v>0</v>
      </c>
      <c r="F2355" s="20"/>
      <c r="G2355" s="20"/>
      <c r="H2355" s="6">
        <f t="shared" si="70"/>
        <v>0</v>
      </c>
      <c r="I2355" s="60"/>
    </row>
    <row r="2356" spans="1:9">
      <c r="A2356" s="5"/>
      <c r="B2356" s="5">
        <v>6</v>
      </c>
      <c r="C2356" s="5" t="s">
        <v>18</v>
      </c>
      <c r="D2356" s="5" t="s">
        <v>19</v>
      </c>
      <c r="E2356" s="6">
        <v>0</v>
      </c>
      <c r="F2356" s="20"/>
      <c r="G2356" s="20"/>
      <c r="H2356" s="6">
        <f t="shared" si="70"/>
        <v>0</v>
      </c>
      <c r="I2356" s="60"/>
    </row>
    <row r="2357" spans="1:9">
      <c r="A2357" s="5"/>
      <c r="B2357" s="5" t="s">
        <v>18</v>
      </c>
      <c r="C2357" s="5"/>
      <c r="D2357" s="5" t="s">
        <v>17</v>
      </c>
      <c r="E2357" s="6">
        <v>0</v>
      </c>
      <c r="F2357" s="20"/>
      <c r="G2357" s="20"/>
      <c r="H2357" s="6">
        <f t="shared" si="70"/>
        <v>0</v>
      </c>
      <c r="I2357" s="60"/>
    </row>
    <row r="2358" spans="1:9">
      <c r="A2358" s="5"/>
      <c r="B2358" s="5" t="s">
        <v>18</v>
      </c>
      <c r="C2358" s="5"/>
      <c r="D2358" s="5" t="s">
        <v>10</v>
      </c>
      <c r="E2358" s="6">
        <v>0</v>
      </c>
      <c r="F2358" s="20"/>
      <c r="G2358" s="20"/>
      <c r="H2358" s="6">
        <f t="shared" si="70"/>
        <v>0</v>
      </c>
      <c r="I2358" s="60"/>
    </row>
    <row r="2359" spans="1:9">
      <c r="A2359" s="5">
        <v>1</v>
      </c>
      <c r="B2359" s="5" t="s">
        <v>20</v>
      </c>
      <c r="C2359" s="5"/>
      <c r="D2359" s="5" t="s">
        <v>21</v>
      </c>
      <c r="E2359" s="6">
        <f>E2343+E2344+E2347+E2350+E2353+E2356</f>
        <v>6137889795</v>
      </c>
      <c r="F2359" s="20"/>
      <c r="G2359" s="20"/>
      <c r="H2359" s="6">
        <f>H2343+H2344+H2347+H2350+H2353+H2356</f>
        <v>6137889795</v>
      </c>
      <c r="I2359" s="60"/>
    </row>
    <row r="2360" spans="1:9">
      <c r="A2360" s="5">
        <v>1</v>
      </c>
      <c r="B2360" s="5" t="s">
        <v>20</v>
      </c>
      <c r="C2360" s="5"/>
      <c r="D2360" s="5" t="s">
        <v>22</v>
      </c>
      <c r="E2360" s="6">
        <f>E2346+E2349+E2352+E2355+E2358</f>
        <v>2425330018.6100001</v>
      </c>
      <c r="F2360" s="20"/>
      <c r="G2360" s="20"/>
      <c r="H2360" s="6">
        <f>H2346+H2349+H2352+H2355+H2358</f>
        <v>2425330018.6100001</v>
      </c>
      <c r="I2360" s="60"/>
    </row>
    <row r="2361" spans="1:9">
      <c r="A2361" s="5">
        <v>1</v>
      </c>
      <c r="B2361" s="5" t="s">
        <v>20</v>
      </c>
      <c r="C2361" s="5"/>
      <c r="D2361" s="5" t="s">
        <v>23</v>
      </c>
      <c r="E2361" s="6">
        <f>E2359-E2360</f>
        <v>3712559776.3899999</v>
      </c>
      <c r="F2361" s="20"/>
      <c r="G2361" s="20"/>
      <c r="H2361" s="6">
        <f>H2359-H2360</f>
        <v>3712559776.3899999</v>
      </c>
      <c r="I2361" s="60"/>
    </row>
    <row r="2362" spans="1:9">
      <c r="A2362" s="5"/>
      <c r="B2362" s="5">
        <v>7</v>
      </c>
      <c r="C2362" s="5"/>
      <c r="D2362" s="5" t="s">
        <v>24</v>
      </c>
      <c r="E2362" s="6"/>
      <c r="F2362" s="20"/>
      <c r="G2362" s="20"/>
      <c r="H2362" s="6"/>
      <c r="I2362" s="60"/>
    </row>
    <row r="2363" spans="1:9">
      <c r="A2363" s="5"/>
      <c r="B2363" s="5" t="s">
        <v>25</v>
      </c>
      <c r="C2363" s="5"/>
      <c r="D2363" s="5" t="s">
        <v>26</v>
      </c>
      <c r="E2363" s="6">
        <v>0</v>
      </c>
      <c r="F2363" s="20"/>
      <c r="G2363" s="20"/>
      <c r="H2363" s="6">
        <v>0</v>
      </c>
      <c r="I2363" s="60"/>
    </row>
    <row r="2364" spans="1:9">
      <c r="A2364" s="5"/>
      <c r="B2364" s="5" t="s">
        <v>25</v>
      </c>
      <c r="C2364" s="5"/>
      <c r="D2364" s="5" t="s">
        <v>17</v>
      </c>
      <c r="E2364" s="6">
        <v>0</v>
      </c>
      <c r="F2364" s="20"/>
      <c r="G2364" s="20"/>
      <c r="H2364" s="6">
        <v>0</v>
      </c>
      <c r="I2364" s="60"/>
    </row>
    <row r="2365" spans="1:9">
      <c r="A2365" s="5"/>
      <c r="B2365" s="5" t="s">
        <v>25</v>
      </c>
      <c r="C2365" s="5"/>
      <c r="D2365" s="5" t="s">
        <v>10</v>
      </c>
      <c r="E2365" s="6">
        <v>0</v>
      </c>
      <c r="F2365" s="20"/>
      <c r="G2365" s="20"/>
      <c r="H2365" s="6">
        <v>0</v>
      </c>
      <c r="I2365" s="60"/>
    </row>
    <row r="2366" spans="1:9">
      <c r="A2366" s="5"/>
      <c r="B2366" s="5" t="s">
        <v>27</v>
      </c>
      <c r="C2366" s="5"/>
      <c r="D2366" s="5" t="s">
        <v>28</v>
      </c>
      <c r="E2366" s="6">
        <v>0</v>
      </c>
      <c r="F2366" s="20"/>
      <c r="G2366" s="20"/>
      <c r="H2366" s="6">
        <v>0</v>
      </c>
      <c r="I2366" s="60"/>
    </row>
    <row r="2367" spans="1:9">
      <c r="A2367" s="5"/>
      <c r="B2367" s="5" t="s">
        <v>27</v>
      </c>
      <c r="C2367" s="5"/>
      <c r="D2367" s="5" t="s">
        <v>17</v>
      </c>
      <c r="E2367" s="6">
        <v>0</v>
      </c>
      <c r="F2367" s="20"/>
      <c r="G2367" s="20"/>
      <c r="H2367" s="6">
        <v>0</v>
      </c>
      <c r="I2367" s="60"/>
    </row>
    <row r="2368" spans="1:9">
      <c r="A2368" s="5"/>
      <c r="B2368" s="5" t="s">
        <v>27</v>
      </c>
      <c r="C2368" s="5"/>
      <c r="D2368" s="5" t="s">
        <v>10</v>
      </c>
      <c r="E2368" s="6">
        <v>0</v>
      </c>
      <c r="F2368" s="20"/>
      <c r="G2368" s="20"/>
      <c r="H2368" s="6">
        <v>0</v>
      </c>
      <c r="I2368" s="60"/>
    </row>
    <row r="2369" spans="1:9">
      <c r="A2369" s="5"/>
      <c r="B2369" s="5" t="s">
        <v>29</v>
      </c>
      <c r="C2369" s="5"/>
      <c r="D2369" s="5" t="s">
        <v>30</v>
      </c>
      <c r="E2369" s="6">
        <v>11900000</v>
      </c>
      <c r="F2369" s="20"/>
      <c r="G2369" s="20"/>
      <c r="H2369" s="6">
        <v>11900000</v>
      </c>
      <c r="I2369" s="60"/>
    </row>
    <row r="2370" spans="1:9">
      <c r="A2370" s="5"/>
      <c r="B2370" s="5" t="s">
        <v>29</v>
      </c>
      <c r="C2370" s="5"/>
      <c r="D2370" s="5" t="s">
        <v>17</v>
      </c>
      <c r="E2370" s="6">
        <v>0</v>
      </c>
      <c r="F2370" s="20"/>
      <c r="G2370" s="20"/>
      <c r="H2370" s="6">
        <v>0</v>
      </c>
      <c r="I2370" s="60"/>
    </row>
    <row r="2371" spans="1:9">
      <c r="A2371" s="5"/>
      <c r="B2371" s="5" t="s">
        <v>29</v>
      </c>
      <c r="C2371" s="5"/>
      <c r="D2371" s="5" t="s">
        <v>10</v>
      </c>
      <c r="E2371" s="6">
        <v>11490000</v>
      </c>
      <c r="F2371" s="20"/>
      <c r="G2371" s="20"/>
      <c r="H2371" s="6">
        <v>11490000</v>
      </c>
      <c r="I2371" s="60"/>
    </row>
    <row r="2372" spans="1:9">
      <c r="A2372" s="5"/>
      <c r="B2372" s="5" t="s">
        <v>31</v>
      </c>
      <c r="C2372" s="5"/>
      <c r="D2372" s="5" t="s">
        <v>32</v>
      </c>
      <c r="E2372" s="6">
        <v>0</v>
      </c>
      <c r="F2372" s="20"/>
      <c r="G2372" s="20"/>
      <c r="H2372" s="6">
        <v>0</v>
      </c>
      <c r="I2372" s="60"/>
    </row>
    <row r="2373" spans="1:9">
      <c r="A2373" s="5"/>
      <c r="B2373" s="5" t="s">
        <v>31</v>
      </c>
      <c r="C2373" s="5"/>
      <c r="D2373" s="5" t="s">
        <v>17</v>
      </c>
      <c r="E2373" s="6">
        <v>0</v>
      </c>
      <c r="F2373" s="20"/>
      <c r="G2373" s="20"/>
      <c r="H2373" s="6">
        <v>0</v>
      </c>
      <c r="I2373" s="60"/>
    </row>
    <row r="2374" spans="1:9">
      <c r="A2374" s="5"/>
      <c r="B2374" s="5" t="s">
        <v>31</v>
      </c>
      <c r="C2374" s="5"/>
      <c r="D2374" s="5" t="s">
        <v>10</v>
      </c>
      <c r="E2374" s="6">
        <v>0</v>
      </c>
      <c r="F2374" s="20"/>
      <c r="G2374" s="20"/>
      <c r="H2374" s="6">
        <v>0</v>
      </c>
      <c r="I2374" s="60"/>
    </row>
    <row r="2375" spans="1:9">
      <c r="A2375" s="5">
        <v>2</v>
      </c>
      <c r="B2375" s="5" t="s">
        <v>20</v>
      </c>
      <c r="C2375" s="5"/>
      <c r="D2375" s="5" t="s">
        <v>33</v>
      </c>
      <c r="E2375" s="6">
        <f>E2363+E2366+E2369+E2372</f>
        <v>11900000</v>
      </c>
      <c r="F2375" s="20"/>
      <c r="G2375" s="20"/>
      <c r="H2375" s="6">
        <f>H2363+H2366+H2369+H2372</f>
        <v>11900000</v>
      </c>
      <c r="I2375" s="60"/>
    </row>
    <row r="2376" spans="1:9">
      <c r="A2376" s="5">
        <v>2</v>
      </c>
      <c r="B2376" s="5" t="s">
        <v>20</v>
      </c>
      <c r="C2376" s="5"/>
      <c r="D2376" s="5" t="s">
        <v>132</v>
      </c>
      <c r="E2376" s="6">
        <f>E2365+E2368+E2371+E2374</f>
        <v>11490000</v>
      </c>
      <c r="F2376" s="20"/>
      <c r="G2376" s="20"/>
      <c r="H2376" s="6">
        <f>H2365+H2368+H2371+H2374</f>
        <v>11490000</v>
      </c>
      <c r="I2376" s="60"/>
    </row>
    <row r="2377" spans="1:9">
      <c r="A2377" s="5">
        <v>2</v>
      </c>
      <c r="B2377" s="5" t="s">
        <v>20</v>
      </c>
      <c r="C2377" s="5"/>
      <c r="D2377" s="5" t="s">
        <v>34</v>
      </c>
      <c r="E2377" s="6">
        <f>E2375-E2376</f>
        <v>410000</v>
      </c>
      <c r="F2377" s="20"/>
      <c r="G2377" s="20"/>
      <c r="H2377" s="6">
        <f>H2375-H2376</f>
        <v>410000</v>
      </c>
      <c r="I2377" s="60"/>
    </row>
    <row r="2378" spans="1:9">
      <c r="A2378" s="5"/>
      <c r="B2378" s="5"/>
      <c r="C2378" s="5"/>
      <c r="D2378" s="5"/>
      <c r="E2378" s="6"/>
      <c r="F2378" s="20"/>
      <c r="G2378" s="20"/>
      <c r="H2378" s="6"/>
      <c r="I2378" s="60"/>
    </row>
    <row r="2379" spans="1:9">
      <c r="A2379" s="5">
        <v>64</v>
      </c>
      <c r="B2379" s="5" t="s">
        <v>85</v>
      </c>
      <c r="C2379" s="5"/>
      <c r="D2379" s="5"/>
      <c r="E2379" s="6"/>
      <c r="F2379" s="20"/>
      <c r="G2379" s="20"/>
      <c r="H2379" s="6"/>
      <c r="I2379" s="60"/>
    </row>
    <row r="2380" spans="1:9">
      <c r="A2380" s="5"/>
      <c r="B2380" s="5">
        <v>1</v>
      </c>
      <c r="C2380" s="5" t="s">
        <v>5</v>
      </c>
      <c r="D2380" s="5" t="s">
        <v>6</v>
      </c>
      <c r="E2380" s="6">
        <v>160000000</v>
      </c>
      <c r="F2380" s="20"/>
      <c r="G2380" s="20"/>
      <c r="H2380" s="6">
        <f>E2380+F2380-G2380</f>
        <v>160000000</v>
      </c>
      <c r="I2380" s="60"/>
    </row>
    <row r="2381" spans="1:9">
      <c r="A2381" s="5"/>
      <c r="B2381" s="5">
        <v>2</v>
      </c>
      <c r="C2381" s="5" t="s">
        <v>7</v>
      </c>
      <c r="D2381" s="5" t="s">
        <v>8</v>
      </c>
      <c r="E2381" s="6">
        <v>888664450</v>
      </c>
      <c r="F2381" s="20"/>
      <c r="G2381" s="20"/>
      <c r="H2381" s="6">
        <f t="shared" ref="H2381:H2395" si="71">E2381+F2381-G2381</f>
        <v>888664450</v>
      </c>
      <c r="I2381" s="60"/>
    </row>
    <row r="2382" spans="1:9">
      <c r="A2382" s="5"/>
      <c r="B2382" s="5" t="s">
        <v>7</v>
      </c>
      <c r="C2382" s="5"/>
      <c r="D2382" s="5" t="s">
        <v>9</v>
      </c>
      <c r="E2382" s="6">
        <v>95793450</v>
      </c>
      <c r="F2382" s="20"/>
      <c r="G2382" s="20"/>
      <c r="H2382" s="6">
        <f t="shared" si="71"/>
        <v>95793450</v>
      </c>
      <c r="I2382" s="60"/>
    </row>
    <row r="2383" spans="1:9">
      <c r="A2383" s="5"/>
      <c r="B2383" s="5" t="s">
        <v>7</v>
      </c>
      <c r="C2383" s="5"/>
      <c r="D2383" s="5" t="s">
        <v>10</v>
      </c>
      <c r="E2383" s="6">
        <v>510672503.56999999</v>
      </c>
      <c r="F2383" s="20"/>
      <c r="G2383" s="20"/>
      <c r="H2383" s="6">
        <f t="shared" si="71"/>
        <v>510672503.56999999</v>
      </c>
      <c r="I2383" s="60"/>
    </row>
    <row r="2384" spans="1:9">
      <c r="A2384" s="5"/>
      <c r="B2384" s="5">
        <v>3</v>
      </c>
      <c r="C2384" s="5" t="s">
        <v>11</v>
      </c>
      <c r="D2384" s="5" t="s">
        <v>12</v>
      </c>
      <c r="E2384" s="6">
        <v>1073186284</v>
      </c>
      <c r="F2384" s="20"/>
      <c r="G2384" s="20"/>
      <c r="H2384" s="6">
        <f t="shared" si="71"/>
        <v>1073186284</v>
      </c>
      <c r="I2384" s="60"/>
    </row>
    <row r="2385" spans="1:9">
      <c r="A2385" s="5"/>
      <c r="B2385" s="5" t="s">
        <v>11</v>
      </c>
      <c r="C2385" s="5"/>
      <c r="D2385" s="5" t="s">
        <v>9</v>
      </c>
      <c r="E2385" s="6">
        <v>21203725.68</v>
      </c>
      <c r="F2385" s="20"/>
      <c r="G2385" s="20"/>
      <c r="H2385" s="6">
        <f t="shared" si="71"/>
        <v>21203725.68</v>
      </c>
      <c r="I2385" s="60"/>
    </row>
    <row r="2386" spans="1:9">
      <c r="A2386" s="5"/>
      <c r="B2386" s="5" t="s">
        <v>11</v>
      </c>
      <c r="C2386" s="5"/>
      <c r="D2386" s="5" t="s">
        <v>10</v>
      </c>
      <c r="E2386" s="6">
        <v>224250712.16999999</v>
      </c>
      <c r="F2386" s="20"/>
      <c r="G2386" s="20"/>
      <c r="H2386" s="6">
        <f t="shared" si="71"/>
        <v>224250712.16999999</v>
      </c>
      <c r="I2386" s="60"/>
    </row>
    <row r="2387" spans="1:9">
      <c r="A2387" s="5"/>
      <c r="B2387" s="5">
        <v>4</v>
      </c>
      <c r="C2387" s="5" t="s">
        <v>13</v>
      </c>
      <c r="D2387" s="5" t="s">
        <v>14</v>
      </c>
      <c r="E2387" s="6">
        <v>6712600</v>
      </c>
      <c r="F2387" s="20"/>
      <c r="G2387" s="20"/>
      <c r="H2387" s="6">
        <f t="shared" si="71"/>
        <v>6712600</v>
      </c>
      <c r="I2387" s="60"/>
    </row>
    <row r="2388" spans="1:9">
      <c r="A2388" s="5"/>
      <c r="B2388" s="5" t="s">
        <v>13</v>
      </c>
      <c r="C2388" s="5"/>
      <c r="D2388" s="5" t="s">
        <v>9</v>
      </c>
      <c r="E2388" s="6">
        <v>292815</v>
      </c>
      <c r="F2388" s="20"/>
      <c r="G2388" s="20"/>
      <c r="H2388" s="6">
        <f t="shared" si="71"/>
        <v>292815</v>
      </c>
      <c r="I2388" s="60"/>
    </row>
    <row r="2389" spans="1:9">
      <c r="A2389" s="5"/>
      <c r="B2389" s="5" t="s">
        <v>13</v>
      </c>
      <c r="C2389" s="5"/>
      <c r="D2389" s="5" t="s">
        <v>10</v>
      </c>
      <c r="E2389" s="6">
        <v>1310040</v>
      </c>
      <c r="F2389" s="20"/>
      <c r="G2389" s="20"/>
      <c r="H2389" s="6">
        <f t="shared" si="71"/>
        <v>1310040</v>
      </c>
      <c r="I2389" s="60"/>
    </row>
    <row r="2390" spans="1:9">
      <c r="A2390" s="5"/>
      <c r="B2390" s="5">
        <v>5</v>
      </c>
      <c r="C2390" s="5" t="s">
        <v>15</v>
      </c>
      <c r="D2390" s="5" t="s">
        <v>16</v>
      </c>
      <c r="E2390" s="6">
        <v>66500</v>
      </c>
      <c r="F2390" s="20"/>
      <c r="G2390" s="20"/>
      <c r="H2390" s="6">
        <f t="shared" si="71"/>
        <v>66500</v>
      </c>
      <c r="I2390" s="60"/>
    </row>
    <row r="2391" spans="1:9">
      <c r="A2391" s="5"/>
      <c r="B2391" s="5" t="s">
        <v>15</v>
      </c>
      <c r="C2391" s="5"/>
      <c r="D2391" s="5" t="s">
        <v>17</v>
      </c>
      <c r="E2391" s="6">
        <v>0</v>
      </c>
      <c r="F2391" s="20"/>
      <c r="G2391" s="20"/>
      <c r="H2391" s="6">
        <f t="shared" si="71"/>
        <v>0</v>
      </c>
      <c r="I2391" s="60"/>
    </row>
    <row r="2392" spans="1:9">
      <c r="A2392" s="5"/>
      <c r="B2392" s="5" t="s">
        <v>15</v>
      </c>
      <c r="C2392" s="5"/>
      <c r="D2392" s="5" t="s">
        <v>10</v>
      </c>
      <c r="E2392" s="6">
        <v>0</v>
      </c>
      <c r="F2392" s="20"/>
      <c r="G2392" s="20"/>
      <c r="H2392" s="6">
        <f t="shared" si="71"/>
        <v>0</v>
      </c>
      <c r="I2392" s="60"/>
    </row>
    <row r="2393" spans="1:9">
      <c r="A2393" s="5"/>
      <c r="B2393" s="5">
        <v>6</v>
      </c>
      <c r="C2393" s="5" t="s">
        <v>18</v>
      </c>
      <c r="D2393" s="5" t="s">
        <v>19</v>
      </c>
      <c r="E2393" s="6">
        <v>0</v>
      </c>
      <c r="F2393" s="20"/>
      <c r="G2393" s="20"/>
      <c r="H2393" s="6">
        <f t="shared" si="71"/>
        <v>0</v>
      </c>
      <c r="I2393" s="60"/>
    </row>
    <row r="2394" spans="1:9">
      <c r="A2394" s="5"/>
      <c r="B2394" s="5" t="s">
        <v>18</v>
      </c>
      <c r="C2394" s="5"/>
      <c r="D2394" s="5" t="s">
        <v>9</v>
      </c>
      <c r="E2394" s="6">
        <v>0</v>
      </c>
      <c r="F2394" s="20"/>
      <c r="G2394" s="20"/>
      <c r="H2394" s="6">
        <f t="shared" si="71"/>
        <v>0</v>
      </c>
      <c r="I2394" s="60"/>
    </row>
    <row r="2395" spans="1:9">
      <c r="A2395" s="5"/>
      <c r="B2395" s="5" t="s">
        <v>18</v>
      </c>
      <c r="C2395" s="5"/>
      <c r="D2395" s="5" t="s">
        <v>10</v>
      </c>
      <c r="E2395" s="6">
        <v>0</v>
      </c>
      <c r="F2395" s="20"/>
      <c r="G2395" s="20"/>
      <c r="H2395" s="6">
        <f t="shared" si="71"/>
        <v>0</v>
      </c>
      <c r="I2395" s="60"/>
    </row>
    <row r="2396" spans="1:9">
      <c r="A2396" s="5">
        <v>1</v>
      </c>
      <c r="B2396" s="5" t="s">
        <v>20</v>
      </c>
      <c r="C2396" s="5"/>
      <c r="D2396" s="5" t="s">
        <v>21</v>
      </c>
      <c r="E2396" s="6">
        <f>E2380+E2381+E2384+E2387+E2390+E2393</f>
        <v>2128629834</v>
      </c>
      <c r="F2396" s="20"/>
      <c r="G2396" s="20"/>
      <c r="H2396" s="6">
        <f>H2380+H2381+H2384+H2387+H2390+H2393</f>
        <v>2128629834</v>
      </c>
      <c r="I2396" s="60"/>
    </row>
    <row r="2397" spans="1:9">
      <c r="A2397" s="5">
        <v>1</v>
      </c>
      <c r="B2397" s="5" t="s">
        <v>20</v>
      </c>
      <c r="C2397" s="5"/>
      <c r="D2397" s="5" t="s">
        <v>22</v>
      </c>
      <c r="E2397" s="6">
        <f>E2383+E2386+E2389+E2392+E2395</f>
        <v>736233255.74000001</v>
      </c>
      <c r="F2397" s="20"/>
      <c r="G2397" s="20"/>
      <c r="H2397" s="6">
        <f>H2383+H2386+H2389+H2392+H2395</f>
        <v>736233255.74000001</v>
      </c>
      <c r="I2397" s="60"/>
    </row>
    <row r="2398" spans="1:9">
      <c r="A2398" s="5">
        <v>1</v>
      </c>
      <c r="B2398" s="5" t="s">
        <v>20</v>
      </c>
      <c r="C2398" s="5"/>
      <c r="D2398" s="5" t="s">
        <v>23</v>
      </c>
      <c r="E2398" s="6">
        <f>E2396-E2397</f>
        <v>1392396578.26</v>
      </c>
      <c r="F2398" s="20"/>
      <c r="G2398" s="20"/>
      <c r="H2398" s="6">
        <f>H2396-H2397</f>
        <v>1392396578.26</v>
      </c>
      <c r="I2398" s="60"/>
    </row>
    <row r="2399" spans="1:9">
      <c r="A2399" s="5"/>
      <c r="B2399" s="5">
        <v>7</v>
      </c>
      <c r="C2399" s="5"/>
      <c r="D2399" s="5" t="s">
        <v>24</v>
      </c>
      <c r="E2399" s="6">
        <v>17940000</v>
      </c>
      <c r="F2399" s="20"/>
      <c r="G2399" s="20"/>
      <c r="H2399" s="6">
        <v>17940000</v>
      </c>
      <c r="I2399" s="60"/>
    </row>
    <row r="2400" spans="1:9">
      <c r="A2400" s="5"/>
      <c r="B2400" s="5" t="s">
        <v>25</v>
      </c>
      <c r="C2400" s="5"/>
      <c r="D2400" s="5" t="s">
        <v>26</v>
      </c>
      <c r="E2400" s="6">
        <v>0</v>
      </c>
      <c r="F2400" s="20"/>
      <c r="G2400" s="20"/>
      <c r="H2400" s="6">
        <v>0</v>
      </c>
      <c r="I2400" s="60"/>
    </row>
    <row r="2401" spans="1:9">
      <c r="A2401" s="5"/>
      <c r="B2401" s="5" t="s">
        <v>25</v>
      </c>
      <c r="C2401" s="5"/>
      <c r="D2401" s="5" t="s">
        <v>17</v>
      </c>
      <c r="E2401" s="6">
        <v>0</v>
      </c>
      <c r="F2401" s="20"/>
      <c r="G2401" s="20"/>
      <c r="H2401" s="6">
        <v>0</v>
      </c>
      <c r="I2401" s="60"/>
    </row>
    <row r="2402" spans="1:9">
      <c r="A2402" s="5"/>
      <c r="B2402" s="5" t="s">
        <v>25</v>
      </c>
      <c r="C2402" s="5"/>
      <c r="D2402" s="5" t="s">
        <v>10</v>
      </c>
      <c r="E2402" s="6">
        <v>0</v>
      </c>
      <c r="F2402" s="20"/>
      <c r="G2402" s="20"/>
      <c r="H2402" s="6">
        <v>0</v>
      </c>
      <c r="I2402" s="60"/>
    </row>
    <row r="2403" spans="1:9">
      <c r="A2403" s="5"/>
      <c r="B2403" s="5" t="s">
        <v>27</v>
      </c>
      <c r="C2403" s="5"/>
      <c r="D2403" s="5" t="s">
        <v>28</v>
      </c>
      <c r="E2403" s="6">
        <v>0</v>
      </c>
      <c r="F2403" s="20"/>
      <c r="G2403" s="20"/>
      <c r="H2403" s="6">
        <v>0</v>
      </c>
      <c r="I2403" s="60"/>
    </row>
    <row r="2404" spans="1:9">
      <c r="A2404" s="5"/>
      <c r="B2404" s="5" t="s">
        <v>27</v>
      </c>
      <c r="C2404" s="5"/>
      <c r="D2404" s="5" t="s">
        <v>17</v>
      </c>
      <c r="E2404" s="6">
        <v>0</v>
      </c>
      <c r="F2404" s="20"/>
      <c r="G2404" s="20"/>
      <c r="H2404" s="6">
        <v>0</v>
      </c>
      <c r="I2404" s="60"/>
    </row>
    <row r="2405" spans="1:9">
      <c r="A2405" s="5"/>
      <c r="B2405" s="5" t="s">
        <v>27</v>
      </c>
      <c r="C2405" s="5"/>
      <c r="D2405" s="5" t="s">
        <v>10</v>
      </c>
      <c r="E2405" s="6">
        <v>0</v>
      </c>
      <c r="F2405" s="20"/>
      <c r="G2405" s="20"/>
      <c r="H2405" s="6">
        <v>0</v>
      </c>
      <c r="I2405" s="60"/>
    </row>
    <row r="2406" spans="1:9">
      <c r="A2406" s="5"/>
      <c r="B2406" s="5" t="s">
        <v>29</v>
      </c>
      <c r="C2406" s="5"/>
      <c r="D2406" s="5" t="s">
        <v>30</v>
      </c>
      <c r="E2406" s="6">
        <v>17940000</v>
      </c>
      <c r="F2406" s="20"/>
      <c r="G2406" s="20"/>
      <c r="H2406" s="6">
        <v>17940000</v>
      </c>
      <c r="I2406" s="60"/>
    </row>
    <row r="2407" spans="1:9">
      <c r="A2407" s="5"/>
      <c r="B2407" s="5" t="s">
        <v>29</v>
      </c>
      <c r="C2407" s="5"/>
      <c r="D2407" s="5" t="s">
        <v>17</v>
      </c>
      <c r="E2407" s="6">
        <v>0</v>
      </c>
      <c r="F2407" s="20"/>
      <c r="G2407" s="20"/>
      <c r="H2407" s="6">
        <v>0</v>
      </c>
      <c r="I2407" s="60"/>
    </row>
    <row r="2408" spans="1:9">
      <c r="A2408" s="5"/>
      <c r="B2408" s="5" t="s">
        <v>29</v>
      </c>
      <c r="C2408" s="5"/>
      <c r="D2408" s="5" t="s">
        <v>10</v>
      </c>
      <c r="E2408" s="6">
        <v>17940000</v>
      </c>
      <c r="F2408" s="20"/>
      <c r="G2408" s="20"/>
      <c r="H2408" s="6">
        <v>17940000</v>
      </c>
      <c r="I2408" s="60"/>
    </row>
    <row r="2409" spans="1:9">
      <c r="A2409" s="5"/>
      <c r="B2409" s="5" t="s">
        <v>31</v>
      </c>
      <c r="C2409" s="5"/>
      <c r="D2409" s="5" t="s">
        <v>32</v>
      </c>
      <c r="E2409" s="6">
        <v>0</v>
      </c>
      <c r="F2409" s="20"/>
      <c r="G2409" s="20"/>
      <c r="H2409" s="6">
        <v>0</v>
      </c>
      <c r="I2409" s="60"/>
    </row>
    <row r="2410" spans="1:9">
      <c r="A2410" s="5"/>
      <c r="B2410" s="5" t="s">
        <v>31</v>
      </c>
      <c r="C2410" s="5"/>
      <c r="D2410" s="5" t="s">
        <v>17</v>
      </c>
      <c r="E2410" s="6">
        <v>0</v>
      </c>
      <c r="F2410" s="20"/>
      <c r="G2410" s="20"/>
      <c r="H2410" s="6">
        <v>0</v>
      </c>
      <c r="I2410" s="60"/>
    </row>
    <row r="2411" spans="1:9">
      <c r="A2411" s="5"/>
      <c r="B2411" s="5" t="s">
        <v>31</v>
      </c>
      <c r="C2411" s="5"/>
      <c r="D2411" s="5" t="s">
        <v>10</v>
      </c>
      <c r="E2411" s="6">
        <v>0</v>
      </c>
      <c r="F2411" s="20"/>
      <c r="G2411" s="20"/>
      <c r="H2411" s="6">
        <v>0</v>
      </c>
      <c r="I2411" s="60"/>
    </row>
    <row r="2412" spans="1:9">
      <c r="A2412" s="5">
        <v>2</v>
      </c>
      <c r="B2412" s="5" t="s">
        <v>20</v>
      </c>
      <c r="C2412" s="5"/>
      <c r="D2412" s="5" t="s">
        <v>33</v>
      </c>
      <c r="E2412" s="6">
        <f>E2400+E2403+E2406+E2409</f>
        <v>17940000</v>
      </c>
      <c r="F2412" s="20"/>
      <c r="G2412" s="20"/>
      <c r="H2412" s="6">
        <f>H2400+H2403+H2406+H2409</f>
        <v>17940000</v>
      </c>
      <c r="I2412" s="60"/>
    </row>
    <row r="2413" spans="1:9">
      <c r="A2413" s="5">
        <v>2</v>
      </c>
      <c r="B2413" s="5" t="s">
        <v>20</v>
      </c>
      <c r="C2413" s="5"/>
      <c r="D2413" s="5" t="s">
        <v>132</v>
      </c>
      <c r="E2413" s="6">
        <f>E2402+E2405+E2408+E2411</f>
        <v>17940000</v>
      </c>
      <c r="F2413" s="20"/>
      <c r="G2413" s="20"/>
      <c r="H2413" s="6">
        <f>H2402+H2405+H2408+H2411</f>
        <v>17940000</v>
      </c>
      <c r="I2413" s="60"/>
    </row>
    <row r="2414" spans="1:9">
      <c r="A2414" s="5">
        <v>2</v>
      </c>
      <c r="B2414" s="5" t="s">
        <v>20</v>
      </c>
      <c r="C2414" s="5"/>
      <c r="D2414" s="5" t="s">
        <v>34</v>
      </c>
      <c r="E2414" s="6">
        <f>E2412-E2413</f>
        <v>0</v>
      </c>
      <c r="F2414" s="20"/>
      <c r="G2414" s="20"/>
      <c r="H2414" s="6">
        <f>H2412-H2413</f>
        <v>0</v>
      </c>
      <c r="I2414" s="60"/>
    </row>
    <row r="2415" spans="1:9">
      <c r="A2415" s="5"/>
      <c r="B2415" s="5"/>
      <c r="C2415" s="5"/>
      <c r="D2415" s="5"/>
      <c r="E2415" s="6"/>
      <c r="F2415" s="20"/>
      <c r="G2415" s="20"/>
      <c r="H2415" s="6"/>
      <c r="I2415" s="60"/>
    </row>
    <row r="2416" spans="1:9">
      <c r="A2416" s="5">
        <v>65</v>
      </c>
      <c r="B2416" s="5" t="s">
        <v>86</v>
      </c>
      <c r="C2416" s="5"/>
      <c r="D2416" s="5"/>
      <c r="E2416" s="6"/>
      <c r="F2416" s="20"/>
      <c r="G2416" s="20"/>
      <c r="H2416" s="6"/>
      <c r="I2416" s="60"/>
    </row>
    <row r="2417" spans="1:9">
      <c r="A2417" s="5"/>
      <c r="B2417" s="5">
        <v>1</v>
      </c>
      <c r="C2417" s="5" t="s">
        <v>5</v>
      </c>
      <c r="D2417" s="5" t="s">
        <v>6</v>
      </c>
      <c r="E2417" s="6">
        <v>262500000</v>
      </c>
      <c r="F2417" s="20"/>
      <c r="G2417" s="20"/>
      <c r="H2417" s="6">
        <f>E2417+F2417-G2417</f>
        <v>262500000</v>
      </c>
      <c r="I2417" s="60"/>
    </row>
    <row r="2418" spans="1:9">
      <c r="A2418" s="5"/>
      <c r="B2418" s="5">
        <v>2</v>
      </c>
      <c r="C2418" s="5" t="s">
        <v>7</v>
      </c>
      <c r="D2418" s="5" t="s">
        <v>8</v>
      </c>
      <c r="E2418" s="6">
        <v>899150950</v>
      </c>
      <c r="F2418" s="20"/>
      <c r="G2418" s="20"/>
      <c r="H2418" s="6">
        <f t="shared" ref="H2418:H2432" si="72">E2418+F2418-G2418</f>
        <v>899150950</v>
      </c>
      <c r="I2418" s="60"/>
    </row>
    <row r="2419" spans="1:9">
      <c r="A2419" s="5"/>
      <c r="B2419" s="5" t="s">
        <v>7</v>
      </c>
      <c r="C2419" s="5"/>
      <c r="D2419" s="5" t="s">
        <v>9</v>
      </c>
      <c r="E2419" s="6">
        <v>106762571.43000001</v>
      </c>
      <c r="F2419" s="20"/>
      <c r="G2419" s="20"/>
      <c r="H2419" s="6">
        <f t="shared" si="72"/>
        <v>106762571.43000001</v>
      </c>
      <c r="I2419" s="60"/>
    </row>
    <row r="2420" spans="1:9">
      <c r="A2420" s="5"/>
      <c r="B2420" s="5" t="s">
        <v>7</v>
      </c>
      <c r="C2420" s="5"/>
      <c r="D2420" s="5" t="s">
        <v>10</v>
      </c>
      <c r="E2420" s="6">
        <v>528892235.70999998</v>
      </c>
      <c r="F2420" s="20"/>
      <c r="G2420" s="20"/>
      <c r="H2420" s="6">
        <f t="shared" si="72"/>
        <v>528892235.70999998</v>
      </c>
      <c r="I2420" s="60"/>
    </row>
    <row r="2421" spans="1:9">
      <c r="A2421" s="5"/>
      <c r="B2421" s="5">
        <v>3</v>
      </c>
      <c r="C2421" s="5" t="s">
        <v>11</v>
      </c>
      <c r="D2421" s="5" t="s">
        <v>12</v>
      </c>
      <c r="E2421" s="6">
        <v>509747253</v>
      </c>
      <c r="F2421" s="20"/>
      <c r="G2421" s="20"/>
      <c r="H2421" s="6">
        <f t="shared" si="72"/>
        <v>509747253</v>
      </c>
      <c r="I2421" s="60"/>
    </row>
    <row r="2422" spans="1:9">
      <c r="A2422" s="5"/>
      <c r="B2422" s="5" t="s">
        <v>11</v>
      </c>
      <c r="C2422" s="5"/>
      <c r="D2422" s="5" t="s">
        <v>9</v>
      </c>
      <c r="E2422" s="6">
        <v>10194945.060000001</v>
      </c>
      <c r="F2422" s="20"/>
      <c r="G2422" s="20"/>
      <c r="H2422" s="6">
        <f t="shared" si="72"/>
        <v>10194945.060000001</v>
      </c>
      <c r="I2422" s="60"/>
    </row>
    <row r="2423" spans="1:9">
      <c r="A2423" s="5"/>
      <c r="B2423" s="5" t="s">
        <v>11</v>
      </c>
      <c r="C2423" s="5"/>
      <c r="D2423" s="5" t="s">
        <v>10</v>
      </c>
      <c r="E2423" s="6">
        <v>147469120.96000001</v>
      </c>
      <c r="F2423" s="20"/>
      <c r="G2423" s="20"/>
      <c r="H2423" s="6">
        <f t="shared" si="72"/>
        <v>147469120.96000001</v>
      </c>
      <c r="I2423" s="60"/>
    </row>
    <row r="2424" spans="1:9">
      <c r="A2424" s="5"/>
      <c r="B2424" s="5">
        <v>4</v>
      </c>
      <c r="C2424" s="5" t="s">
        <v>13</v>
      </c>
      <c r="D2424" s="5" t="s">
        <v>14</v>
      </c>
      <c r="E2424" s="6">
        <v>54812600</v>
      </c>
      <c r="F2424" s="20"/>
      <c r="G2424" s="20"/>
      <c r="H2424" s="6">
        <f t="shared" si="72"/>
        <v>54812600</v>
      </c>
      <c r="I2424" s="60"/>
    </row>
    <row r="2425" spans="1:9">
      <c r="A2425" s="5"/>
      <c r="B2425" s="5" t="s">
        <v>13</v>
      </c>
      <c r="C2425" s="5"/>
      <c r="D2425" s="5" t="s">
        <v>9</v>
      </c>
      <c r="E2425" s="6">
        <v>1945315</v>
      </c>
      <c r="F2425" s="20"/>
      <c r="G2425" s="20"/>
      <c r="H2425" s="6">
        <f t="shared" si="72"/>
        <v>1945315</v>
      </c>
      <c r="I2425" s="60"/>
    </row>
    <row r="2426" spans="1:9">
      <c r="A2426" s="5"/>
      <c r="B2426" s="5" t="s">
        <v>13</v>
      </c>
      <c r="C2426" s="5"/>
      <c r="D2426" s="5" t="s">
        <v>10</v>
      </c>
      <c r="E2426" s="6">
        <v>4592205</v>
      </c>
      <c r="F2426" s="20"/>
      <c r="G2426" s="20"/>
      <c r="H2426" s="6">
        <f t="shared" si="72"/>
        <v>4592205</v>
      </c>
      <c r="I2426" s="60"/>
    </row>
    <row r="2427" spans="1:9">
      <c r="A2427" s="5"/>
      <c r="B2427" s="5">
        <v>5</v>
      </c>
      <c r="C2427" s="5" t="s">
        <v>15</v>
      </c>
      <c r="D2427" s="5" t="s">
        <v>16</v>
      </c>
      <c r="E2427" s="6">
        <v>66500</v>
      </c>
      <c r="F2427" s="20"/>
      <c r="G2427" s="20"/>
      <c r="H2427" s="6">
        <f t="shared" si="72"/>
        <v>66500</v>
      </c>
      <c r="I2427" s="60"/>
    </row>
    <row r="2428" spans="1:9">
      <c r="A2428" s="5"/>
      <c r="B2428" s="5" t="s">
        <v>15</v>
      </c>
      <c r="C2428" s="5"/>
      <c r="D2428" s="5" t="s">
        <v>17</v>
      </c>
      <c r="E2428" s="6">
        <v>0</v>
      </c>
      <c r="F2428" s="20"/>
      <c r="G2428" s="20"/>
      <c r="H2428" s="6">
        <f t="shared" si="72"/>
        <v>0</v>
      </c>
      <c r="I2428" s="60"/>
    </row>
    <row r="2429" spans="1:9">
      <c r="A2429" s="5"/>
      <c r="B2429" s="5" t="s">
        <v>15</v>
      </c>
      <c r="C2429" s="5"/>
      <c r="D2429" s="5" t="s">
        <v>10</v>
      </c>
      <c r="E2429" s="6">
        <v>0</v>
      </c>
      <c r="F2429" s="20"/>
      <c r="G2429" s="20"/>
      <c r="H2429" s="6">
        <f t="shared" si="72"/>
        <v>0</v>
      </c>
      <c r="I2429" s="60"/>
    </row>
    <row r="2430" spans="1:9">
      <c r="A2430" s="5"/>
      <c r="B2430" s="5">
        <v>6</v>
      </c>
      <c r="C2430" s="5" t="s">
        <v>18</v>
      </c>
      <c r="D2430" s="5" t="s">
        <v>19</v>
      </c>
      <c r="E2430" s="6">
        <v>0</v>
      </c>
      <c r="F2430" s="20"/>
      <c r="G2430" s="20"/>
      <c r="H2430" s="6">
        <f t="shared" si="72"/>
        <v>0</v>
      </c>
      <c r="I2430" s="60"/>
    </row>
    <row r="2431" spans="1:9">
      <c r="A2431" s="5"/>
      <c r="B2431" s="5" t="s">
        <v>18</v>
      </c>
      <c r="C2431" s="5"/>
      <c r="D2431" s="5" t="s">
        <v>9</v>
      </c>
      <c r="E2431" s="6">
        <v>0</v>
      </c>
      <c r="F2431" s="20"/>
      <c r="G2431" s="20"/>
      <c r="H2431" s="6">
        <f t="shared" si="72"/>
        <v>0</v>
      </c>
      <c r="I2431" s="60"/>
    </row>
    <row r="2432" spans="1:9">
      <c r="A2432" s="5"/>
      <c r="B2432" s="5" t="s">
        <v>18</v>
      </c>
      <c r="C2432" s="5"/>
      <c r="D2432" s="5" t="s">
        <v>10</v>
      </c>
      <c r="E2432" s="6">
        <v>0</v>
      </c>
      <c r="F2432" s="20"/>
      <c r="G2432" s="20"/>
      <c r="H2432" s="6">
        <f t="shared" si="72"/>
        <v>0</v>
      </c>
      <c r="I2432" s="60"/>
    </row>
    <row r="2433" spans="1:9">
      <c r="A2433" s="5">
        <v>1</v>
      </c>
      <c r="B2433" s="5" t="s">
        <v>20</v>
      </c>
      <c r="C2433" s="5"/>
      <c r="D2433" s="5" t="s">
        <v>21</v>
      </c>
      <c r="E2433" s="6">
        <f>E2417+E2418+E2421+E2424+E2427+E2430</f>
        <v>1726277303</v>
      </c>
      <c r="F2433" s="20"/>
      <c r="G2433" s="20"/>
      <c r="H2433" s="6">
        <f>H2417+H2418+H2421+H2424+H2427+H2430</f>
        <v>1726277303</v>
      </c>
      <c r="I2433" s="60"/>
    </row>
    <row r="2434" spans="1:9">
      <c r="A2434" s="5">
        <v>1</v>
      </c>
      <c r="B2434" s="5" t="s">
        <v>20</v>
      </c>
      <c r="C2434" s="5"/>
      <c r="D2434" s="5" t="s">
        <v>22</v>
      </c>
      <c r="E2434" s="6">
        <f>E2420+E2423+E2426+E2429+E2432</f>
        <v>680953561.66999996</v>
      </c>
      <c r="F2434" s="20"/>
      <c r="G2434" s="20"/>
      <c r="H2434" s="6">
        <f>H2420+H2423+H2426+H2429+H2432</f>
        <v>680953561.66999996</v>
      </c>
      <c r="I2434" s="60"/>
    </row>
    <row r="2435" spans="1:9">
      <c r="A2435" s="5">
        <v>1</v>
      </c>
      <c r="B2435" s="5" t="s">
        <v>20</v>
      </c>
      <c r="C2435" s="5"/>
      <c r="D2435" s="5" t="s">
        <v>23</v>
      </c>
      <c r="E2435" s="6">
        <f>E2433-E2434</f>
        <v>1045323741.33</v>
      </c>
      <c r="F2435" s="20"/>
      <c r="G2435" s="20"/>
      <c r="H2435" s="6">
        <f>H2433-H2434</f>
        <v>1045323741.33</v>
      </c>
      <c r="I2435" s="60"/>
    </row>
    <row r="2436" spans="1:9">
      <c r="A2436" s="5"/>
      <c r="B2436" s="5">
        <v>7</v>
      </c>
      <c r="C2436" s="5"/>
      <c r="D2436" s="5" t="s">
        <v>24</v>
      </c>
      <c r="E2436" s="6">
        <v>32914997</v>
      </c>
      <c r="F2436" s="20"/>
      <c r="G2436" s="20"/>
      <c r="H2436" s="6">
        <v>32914997</v>
      </c>
      <c r="I2436" s="60"/>
    </row>
    <row r="2437" spans="1:9">
      <c r="A2437" s="5"/>
      <c r="B2437" s="5" t="s">
        <v>25</v>
      </c>
      <c r="C2437" s="5"/>
      <c r="D2437" s="5" t="s">
        <v>26</v>
      </c>
      <c r="E2437" s="6">
        <v>0</v>
      </c>
      <c r="F2437" s="20"/>
      <c r="G2437" s="20"/>
      <c r="H2437" s="6">
        <v>0</v>
      </c>
      <c r="I2437" s="60"/>
    </row>
    <row r="2438" spans="1:9">
      <c r="A2438" s="5"/>
      <c r="B2438" s="5" t="s">
        <v>25</v>
      </c>
      <c r="C2438" s="5"/>
      <c r="D2438" s="5" t="s">
        <v>17</v>
      </c>
      <c r="E2438" s="6">
        <v>0</v>
      </c>
      <c r="F2438" s="20"/>
      <c r="G2438" s="20"/>
      <c r="H2438" s="6">
        <v>0</v>
      </c>
      <c r="I2438" s="60"/>
    </row>
    <row r="2439" spans="1:9">
      <c r="A2439" s="5"/>
      <c r="B2439" s="5" t="s">
        <v>25</v>
      </c>
      <c r="C2439" s="5"/>
      <c r="D2439" s="5" t="s">
        <v>10</v>
      </c>
      <c r="E2439" s="6">
        <v>0</v>
      </c>
      <c r="F2439" s="20"/>
      <c r="G2439" s="20"/>
      <c r="H2439" s="6">
        <v>0</v>
      </c>
      <c r="I2439" s="60"/>
    </row>
    <row r="2440" spans="1:9">
      <c r="A2440" s="5"/>
      <c r="B2440" s="5" t="s">
        <v>27</v>
      </c>
      <c r="C2440" s="5"/>
      <c r="D2440" s="5" t="s">
        <v>28</v>
      </c>
      <c r="E2440" s="6">
        <v>0</v>
      </c>
      <c r="F2440" s="20"/>
      <c r="G2440" s="20"/>
      <c r="H2440" s="6">
        <v>0</v>
      </c>
      <c r="I2440" s="60"/>
    </row>
    <row r="2441" spans="1:9">
      <c r="A2441" s="5"/>
      <c r="B2441" s="5" t="s">
        <v>27</v>
      </c>
      <c r="C2441" s="5"/>
      <c r="D2441" s="5" t="s">
        <v>17</v>
      </c>
      <c r="E2441" s="6">
        <v>0</v>
      </c>
      <c r="F2441" s="20"/>
      <c r="G2441" s="20"/>
      <c r="H2441" s="6">
        <v>0</v>
      </c>
      <c r="I2441" s="60"/>
    </row>
    <row r="2442" spans="1:9">
      <c r="A2442" s="5"/>
      <c r="B2442" s="5" t="s">
        <v>27</v>
      </c>
      <c r="C2442" s="5"/>
      <c r="D2442" s="5" t="s">
        <v>10</v>
      </c>
      <c r="E2442" s="6">
        <v>0</v>
      </c>
      <c r="F2442" s="20"/>
      <c r="G2442" s="20"/>
      <c r="H2442" s="6">
        <v>0</v>
      </c>
      <c r="I2442" s="60"/>
    </row>
    <row r="2443" spans="1:9">
      <c r="A2443" s="5"/>
      <c r="B2443" s="5" t="s">
        <v>29</v>
      </c>
      <c r="C2443" s="5"/>
      <c r="D2443" s="5" t="s">
        <v>30</v>
      </c>
      <c r="E2443" s="6">
        <v>32914997</v>
      </c>
      <c r="F2443" s="20"/>
      <c r="G2443" s="20"/>
      <c r="H2443" s="6">
        <v>32914997</v>
      </c>
      <c r="I2443" s="60"/>
    </row>
    <row r="2444" spans="1:9">
      <c r="A2444" s="5"/>
      <c r="B2444" s="5" t="s">
        <v>29</v>
      </c>
      <c r="C2444" s="5"/>
      <c r="D2444" s="5" t="s">
        <v>17</v>
      </c>
      <c r="E2444" s="6">
        <v>0</v>
      </c>
      <c r="F2444" s="20"/>
      <c r="G2444" s="20"/>
      <c r="H2444" s="6">
        <v>0</v>
      </c>
      <c r="I2444" s="60"/>
    </row>
    <row r="2445" spans="1:9">
      <c r="A2445" s="5"/>
      <c r="B2445" s="5" t="s">
        <v>29</v>
      </c>
      <c r="C2445" s="5"/>
      <c r="D2445" s="5" t="s">
        <v>10</v>
      </c>
      <c r="E2445" s="6">
        <v>32914997</v>
      </c>
      <c r="F2445" s="20"/>
      <c r="G2445" s="20"/>
      <c r="H2445" s="6">
        <v>32914997</v>
      </c>
      <c r="I2445" s="60"/>
    </row>
    <row r="2446" spans="1:9">
      <c r="A2446" s="5"/>
      <c r="B2446" s="5" t="s">
        <v>31</v>
      </c>
      <c r="C2446" s="5"/>
      <c r="D2446" s="5" t="s">
        <v>32</v>
      </c>
      <c r="E2446" s="6">
        <v>0</v>
      </c>
      <c r="F2446" s="20"/>
      <c r="G2446" s="20"/>
      <c r="H2446" s="6">
        <v>0</v>
      </c>
      <c r="I2446" s="60"/>
    </row>
    <row r="2447" spans="1:9">
      <c r="A2447" s="5"/>
      <c r="B2447" s="5" t="s">
        <v>31</v>
      </c>
      <c r="C2447" s="5"/>
      <c r="D2447" s="5" t="s">
        <v>17</v>
      </c>
      <c r="E2447" s="6">
        <v>0</v>
      </c>
      <c r="F2447" s="20"/>
      <c r="G2447" s="20"/>
      <c r="H2447" s="6">
        <v>0</v>
      </c>
      <c r="I2447" s="60"/>
    </row>
    <row r="2448" spans="1:9">
      <c r="A2448" s="5"/>
      <c r="B2448" s="5" t="s">
        <v>31</v>
      </c>
      <c r="C2448" s="5"/>
      <c r="D2448" s="5" t="s">
        <v>10</v>
      </c>
      <c r="E2448" s="6">
        <v>0</v>
      </c>
      <c r="F2448" s="20"/>
      <c r="G2448" s="20"/>
      <c r="H2448" s="6">
        <v>0</v>
      </c>
      <c r="I2448" s="60"/>
    </row>
    <row r="2449" spans="1:9">
      <c r="A2449" s="5">
        <v>2</v>
      </c>
      <c r="B2449" s="5" t="s">
        <v>20</v>
      </c>
      <c r="C2449" s="5"/>
      <c r="D2449" s="5" t="s">
        <v>33</v>
      </c>
      <c r="E2449" s="6">
        <f>E2437+E2440+E2443+E2446</f>
        <v>32914997</v>
      </c>
      <c r="F2449" s="20"/>
      <c r="G2449" s="20"/>
      <c r="H2449" s="6">
        <f>H2437+H2440+H2443+H2446</f>
        <v>32914997</v>
      </c>
      <c r="I2449" s="60"/>
    </row>
    <row r="2450" spans="1:9">
      <c r="A2450" s="5">
        <v>2</v>
      </c>
      <c r="B2450" s="5" t="s">
        <v>20</v>
      </c>
      <c r="C2450" s="5"/>
      <c r="D2450" s="5" t="s">
        <v>132</v>
      </c>
      <c r="E2450" s="6">
        <f>E2439+E2442+E2445+E2448</f>
        <v>32914997</v>
      </c>
      <c r="F2450" s="20"/>
      <c r="G2450" s="20"/>
      <c r="H2450" s="6">
        <f>H2439+H2442+H2445+H2448</f>
        <v>32914997</v>
      </c>
      <c r="I2450" s="60"/>
    </row>
    <row r="2451" spans="1:9">
      <c r="A2451" s="5">
        <v>2</v>
      </c>
      <c r="B2451" s="5" t="s">
        <v>20</v>
      </c>
      <c r="C2451" s="5"/>
      <c r="D2451" s="5" t="s">
        <v>34</v>
      </c>
      <c r="E2451" s="6">
        <f>E2449-E2450</f>
        <v>0</v>
      </c>
      <c r="F2451" s="20"/>
      <c r="G2451" s="20"/>
      <c r="H2451" s="6">
        <f>H2449-H2450</f>
        <v>0</v>
      </c>
      <c r="I2451" s="60"/>
    </row>
    <row r="2452" spans="1:9">
      <c r="A2452" s="5"/>
      <c r="B2452" s="5"/>
      <c r="C2452" s="5"/>
      <c r="D2452" s="5"/>
      <c r="E2452" s="6"/>
      <c r="F2452" s="20"/>
      <c r="G2452" s="20"/>
      <c r="H2452" s="6"/>
      <c r="I2452" s="60"/>
    </row>
    <row r="2453" spans="1:9">
      <c r="A2453" s="5">
        <v>66</v>
      </c>
      <c r="B2453" s="5" t="s">
        <v>87</v>
      </c>
      <c r="C2453" s="5"/>
      <c r="D2453" s="5"/>
      <c r="E2453" s="6"/>
      <c r="F2453" s="20"/>
      <c r="G2453" s="20"/>
      <c r="H2453" s="6"/>
      <c r="I2453" s="60"/>
    </row>
    <row r="2454" spans="1:9">
      <c r="A2454" s="5"/>
      <c r="B2454" s="5">
        <v>1</v>
      </c>
      <c r="C2454" s="5" t="s">
        <v>5</v>
      </c>
      <c r="D2454" s="5" t="s">
        <v>6</v>
      </c>
      <c r="E2454" s="6">
        <v>140000000</v>
      </c>
      <c r="F2454" s="20"/>
      <c r="G2454" s="20"/>
      <c r="H2454" s="6">
        <f>E2454+F2454-G2454</f>
        <v>140000000</v>
      </c>
      <c r="I2454" s="60"/>
    </row>
    <row r="2455" spans="1:9">
      <c r="A2455" s="5"/>
      <c r="B2455" s="5">
        <v>2</v>
      </c>
      <c r="C2455" s="5" t="s">
        <v>7</v>
      </c>
      <c r="D2455" s="5" t="s">
        <v>8</v>
      </c>
      <c r="E2455" s="6">
        <v>931785184</v>
      </c>
      <c r="F2455" s="20"/>
      <c r="G2455" s="20"/>
      <c r="H2455" s="6">
        <f t="shared" ref="H2455:H2469" si="73">E2455+F2455-G2455</f>
        <v>931785184</v>
      </c>
      <c r="I2455" s="60"/>
    </row>
    <row r="2456" spans="1:9">
      <c r="A2456" s="5"/>
      <c r="B2456" s="5" t="s">
        <v>7</v>
      </c>
      <c r="C2456" s="5"/>
      <c r="D2456" s="5" t="s">
        <v>9</v>
      </c>
      <c r="E2456" s="6">
        <v>103251476.29000001</v>
      </c>
      <c r="F2456" s="20"/>
      <c r="G2456" s="20"/>
      <c r="H2456" s="6">
        <f t="shared" si="73"/>
        <v>103251476.29000001</v>
      </c>
      <c r="I2456" s="60"/>
    </row>
    <row r="2457" spans="1:9">
      <c r="A2457" s="5"/>
      <c r="B2457" s="5" t="s">
        <v>7</v>
      </c>
      <c r="C2457" s="5"/>
      <c r="D2457" s="5" t="s">
        <v>10</v>
      </c>
      <c r="E2457" s="6">
        <v>561484850.57000005</v>
      </c>
      <c r="F2457" s="20"/>
      <c r="G2457" s="20"/>
      <c r="H2457" s="6">
        <f t="shared" si="73"/>
        <v>561484850.57000005</v>
      </c>
      <c r="I2457" s="60"/>
    </row>
    <row r="2458" spans="1:9">
      <c r="A2458" s="5"/>
      <c r="B2458" s="5">
        <v>3</v>
      </c>
      <c r="C2458" s="5" t="s">
        <v>11</v>
      </c>
      <c r="D2458" s="5" t="s">
        <v>12</v>
      </c>
      <c r="E2458" s="6">
        <v>926527000</v>
      </c>
      <c r="F2458" s="20"/>
      <c r="G2458" s="20"/>
      <c r="H2458" s="6">
        <f t="shared" si="73"/>
        <v>926527000</v>
      </c>
      <c r="I2458" s="60"/>
    </row>
    <row r="2459" spans="1:9">
      <c r="A2459" s="5"/>
      <c r="B2459" s="5" t="s">
        <v>11</v>
      </c>
      <c r="C2459" s="5"/>
      <c r="D2459" s="5" t="s">
        <v>9</v>
      </c>
      <c r="E2459" s="6">
        <v>18530540</v>
      </c>
      <c r="F2459" s="20"/>
      <c r="G2459" s="20"/>
      <c r="H2459" s="6">
        <f t="shared" si="73"/>
        <v>18530540</v>
      </c>
      <c r="I2459" s="60"/>
    </row>
    <row r="2460" spans="1:9">
      <c r="A2460" s="5"/>
      <c r="B2460" s="5" t="s">
        <v>11</v>
      </c>
      <c r="C2460" s="5"/>
      <c r="D2460" s="5" t="s">
        <v>10</v>
      </c>
      <c r="E2460" s="6">
        <v>273940850</v>
      </c>
      <c r="F2460" s="20"/>
      <c r="G2460" s="20"/>
      <c r="H2460" s="6">
        <f t="shared" si="73"/>
        <v>273940850</v>
      </c>
      <c r="I2460" s="60"/>
    </row>
    <row r="2461" spans="1:9">
      <c r="A2461" s="5"/>
      <c r="B2461" s="5">
        <v>4</v>
      </c>
      <c r="C2461" s="5" t="s">
        <v>13</v>
      </c>
      <c r="D2461" s="5" t="s">
        <v>14</v>
      </c>
      <c r="E2461" s="6">
        <v>6712600</v>
      </c>
      <c r="F2461" s="20"/>
      <c r="G2461" s="20"/>
      <c r="H2461" s="6">
        <f t="shared" si="73"/>
        <v>6712600</v>
      </c>
      <c r="I2461" s="60"/>
    </row>
    <row r="2462" spans="1:9">
      <c r="A2462" s="5"/>
      <c r="B2462" s="5" t="s">
        <v>13</v>
      </c>
      <c r="C2462" s="5"/>
      <c r="D2462" s="5" t="s">
        <v>9</v>
      </c>
      <c r="E2462" s="6">
        <v>292815</v>
      </c>
      <c r="F2462" s="20"/>
      <c r="G2462" s="20"/>
      <c r="H2462" s="6">
        <f t="shared" si="73"/>
        <v>292815</v>
      </c>
      <c r="I2462" s="60"/>
    </row>
    <row r="2463" spans="1:9">
      <c r="A2463" s="5"/>
      <c r="B2463" s="5" t="s">
        <v>13</v>
      </c>
      <c r="C2463" s="5"/>
      <c r="D2463" s="5" t="s">
        <v>10</v>
      </c>
      <c r="E2463" s="6">
        <v>1006890</v>
      </c>
      <c r="F2463" s="20"/>
      <c r="G2463" s="20"/>
      <c r="H2463" s="6">
        <f t="shared" si="73"/>
        <v>1006890</v>
      </c>
      <c r="I2463" s="60"/>
    </row>
    <row r="2464" spans="1:9">
      <c r="A2464" s="5"/>
      <c r="B2464" s="5">
        <v>5</v>
      </c>
      <c r="C2464" s="5" t="s">
        <v>15</v>
      </c>
      <c r="D2464" s="5" t="s">
        <v>16</v>
      </c>
      <c r="E2464" s="6">
        <v>7866500</v>
      </c>
      <c r="F2464" s="20"/>
      <c r="G2464" s="20"/>
      <c r="H2464" s="6">
        <f t="shared" si="73"/>
        <v>7866500</v>
      </c>
      <c r="I2464" s="60"/>
    </row>
    <row r="2465" spans="1:9">
      <c r="A2465" s="5"/>
      <c r="B2465" s="5" t="s">
        <v>15</v>
      </c>
      <c r="C2465" s="5"/>
      <c r="D2465" s="5" t="s">
        <v>17</v>
      </c>
      <c r="E2465" s="6">
        <v>0</v>
      </c>
      <c r="F2465" s="20"/>
      <c r="G2465" s="20"/>
      <c r="H2465" s="6">
        <f t="shared" si="73"/>
        <v>0</v>
      </c>
      <c r="I2465" s="60"/>
    </row>
    <row r="2466" spans="1:9">
      <c r="A2466" s="5"/>
      <c r="B2466" s="5" t="s">
        <v>15</v>
      </c>
      <c r="C2466" s="5"/>
      <c r="D2466" s="5" t="s">
        <v>10</v>
      </c>
      <c r="E2466" s="6">
        <v>0</v>
      </c>
      <c r="F2466" s="20"/>
      <c r="G2466" s="20"/>
      <c r="H2466" s="6">
        <f t="shared" si="73"/>
        <v>0</v>
      </c>
      <c r="I2466" s="60"/>
    </row>
    <row r="2467" spans="1:9">
      <c r="A2467" s="5"/>
      <c r="B2467" s="5">
        <v>6</v>
      </c>
      <c r="C2467" s="5" t="s">
        <v>18</v>
      </c>
      <c r="D2467" s="5" t="s">
        <v>19</v>
      </c>
      <c r="E2467" s="6">
        <v>0</v>
      </c>
      <c r="F2467" s="20"/>
      <c r="G2467" s="20"/>
      <c r="H2467" s="6">
        <f t="shared" si="73"/>
        <v>0</v>
      </c>
      <c r="I2467" s="60"/>
    </row>
    <row r="2468" spans="1:9">
      <c r="A2468" s="5"/>
      <c r="B2468" s="5" t="s">
        <v>18</v>
      </c>
      <c r="C2468" s="5"/>
      <c r="D2468" s="5" t="s">
        <v>9</v>
      </c>
      <c r="E2468" s="6">
        <v>0</v>
      </c>
      <c r="F2468" s="20"/>
      <c r="G2468" s="20"/>
      <c r="H2468" s="6">
        <f t="shared" si="73"/>
        <v>0</v>
      </c>
      <c r="I2468" s="60"/>
    </row>
    <row r="2469" spans="1:9">
      <c r="A2469" s="5"/>
      <c r="B2469" s="5" t="s">
        <v>18</v>
      </c>
      <c r="C2469" s="5"/>
      <c r="D2469" s="5" t="s">
        <v>10</v>
      </c>
      <c r="E2469" s="6">
        <v>0</v>
      </c>
      <c r="F2469" s="20"/>
      <c r="G2469" s="20"/>
      <c r="H2469" s="6">
        <f t="shared" si="73"/>
        <v>0</v>
      </c>
      <c r="I2469" s="60"/>
    </row>
    <row r="2470" spans="1:9">
      <c r="A2470" s="5">
        <v>1</v>
      </c>
      <c r="B2470" s="5" t="s">
        <v>20</v>
      </c>
      <c r="C2470" s="5"/>
      <c r="D2470" s="5" t="s">
        <v>21</v>
      </c>
      <c r="E2470" s="6">
        <f>E2454+E2455+E2458+E2461+E2464+E2467</f>
        <v>2012891284</v>
      </c>
      <c r="F2470" s="20"/>
      <c r="G2470" s="20"/>
      <c r="H2470" s="6">
        <f>H2454+H2455+H2458+H2461+H2464+H2467</f>
        <v>2012891284</v>
      </c>
      <c r="I2470" s="60"/>
    </row>
    <row r="2471" spans="1:9">
      <c r="A2471" s="5">
        <v>1</v>
      </c>
      <c r="B2471" s="5" t="s">
        <v>20</v>
      </c>
      <c r="C2471" s="5"/>
      <c r="D2471" s="5" t="s">
        <v>22</v>
      </c>
      <c r="E2471" s="6">
        <f>E2457+E2460+E2463+E2466+E2469</f>
        <v>836432590.57000005</v>
      </c>
      <c r="F2471" s="20"/>
      <c r="G2471" s="20"/>
      <c r="H2471" s="6">
        <f>H2457+H2460+H2463+H2466+H2469</f>
        <v>836432590.57000005</v>
      </c>
      <c r="I2471" s="60"/>
    </row>
    <row r="2472" spans="1:9">
      <c r="A2472" s="5">
        <v>1</v>
      </c>
      <c r="B2472" s="5" t="s">
        <v>20</v>
      </c>
      <c r="C2472" s="5"/>
      <c r="D2472" s="5" t="s">
        <v>23</v>
      </c>
      <c r="E2472" s="6">
        <f>E2470-E2471</f>
        <v>1176458693.4299998</v>
      </c>
      <c r="F2472" s="20"/>
      <c r="G2472" s="20"/>
      <c r="H2472" s="6">
        <f>H2470-H2471</f>
        <v>1176458693.4299998</v>
      </c>
      <c r="I2472" s="60"/>
    </row>
    <row r="2473" spans="1:9">
      <c r="A2473" s="5"/>
      <c r="B2473" s="5">
        <v>7</v>
      </c>
      <c r="C2473" s="5"/>
      <c r="D2473" s="5" t="s">
        <v>24</v>
      </c>
      <c r="E2473" s="6">
        <v>56940000</v>
      </c>
      <c r="F2473" s="20"/>
      <c r="G2473" s="20"/>
      <c r="H2473" s="6">
        <v>56940000</v>
      </c>
      <c r="I2473" s="60"/>
    </row>
    <row r="2474" spans="1:9">
      <c r="A2474" s="5"/>
      <c r="B2474" s="5" t="s">
        <v>25</v>
      </c>
      <c r="C2474" s="5"/>
      <c r="D2474" s="5" t="s">
        <v>26</v>
      </c>
      <c r="E2474" s="6">
        <v>0</v>
      </c>
      <c r="F2474" s="20"/>
      <c r="G2474" s="20"/>
      <c r="H2474" s="6">
        <v>0</v>
      </c>
      <c r="I2474" s="60"/>
    </row>
    <row r="2475" spans="1:9">
      <c r="A2475" s="5"/>
      <c r="B2475" s="5" t="s">
        <v>25</v>
      </c>
      <c r="C2475" s="5"/>
      <c r="D2475" s="5" t="s">
        <v>9</v>
      </c>
      <c r="E2475" s="6">
        <v>0</v>
      </c>
      <c r="F2475" s="20"/>
      <c r="G2475" s="20"/>
      <c r="H2475" s="6">
        <v>0</v>
      </c>
      <c r="I2475" s="60"/>
    </row>
    <row r="2476" spans="1:9">
      <c r="A2476" s="5"/>
      <c r="B2476" s="5" t="s">
        <v>25</v>
      </c>
      <c r="C2476" s="5"/>
      <c r="D2476" s="5" t="s">
        <v>10</v>
      </c>
      <c r="E2476" s="6">
        <v>0</v>
      </c>
      <c r="F2476" s="20"/>
      <c r="G2476" s="20"/>
      <c r="H2476" s="6">
        <v>0</v>
      </c>
      <c r="I2476" s="60"/>
    </row>
    <row r="2477" spans="1:9">
      <c r="A2477" s="5"/>
      <c r="B2477" s="5" t="s">
        <v>27</v>
      </c>
      <c r="C2477" s="5"/>
      <c r="D2477" s="5" t="s">
        <v>28</v>
      </c>
      <c r="E2477" s="6">
        <v>0</v>
      </c>
      <c r="F2477" s="20"/>
      <c r="G2477" s="20"/>
      <c r="H2477" s="6">
        <v>0</v>
      </c>
      <c r="I2477" s="60"/>
    </row>
    <row r="2478" spans="1:9">
      <c r="A2478" s="5"/>
      <c r="B2478" s="5" t="s">
        <v>27</v>
      </c>
      <c r="C2478" s="5"/>
      <c r="D2478" s="5" t="s">
        <v>17</v>
      </c>
      <c r="E2478" s="6">
        <v>0</v>
      </c>
      <c r="F2478" s="20"/>
      <c r="G2478" s="20"/>
      <c r="H2478" s="6">
        <v>0</v>
      </c>
      <c r="I2478" s="60"/>
    </row>
    <row r="2479" spans="1:9">
      <c r="A2479" s="5"/>
      <c r="B2479" s="5" t="s">
        <v>27</v>
      </c>
      <c r="C2479" s="5"/>
      <c r="D2479" s="5" t="s">
        <v>10</v>
      </c>
      <c r="E2479" s="6">
        <v>0</v>
      </c>
      <c r="F2479" s="20"/>
      <c r="G2479" s="20"/>
      <c r="H2479" s="6">
        <v>0</v>
      </c>
      <c r="I2479" s="60"/>
    </row>
    <row r="2480" spans="1:9">
      <c r="A2480" s="5"/>
      <c r="B2480" s="5" t="s">
        <v>29</v>
      </c>
      <c r="C2480" s="5"/>
      <c r="D2480" s="5" t="s">
        <v>30</v>
      </c>
      <c r="E2480" s="6">
        <v>56940000</v>
      </c>
      <c r="F2480" s="20"/>
      <c r="G2480" s="20"/>
      <c r="H2480" s="6">
        <v>56940000</v>
      </c>
      <c r="I2480" s="60"/>
    </row>
    <row r="2481" spans="1:9">
      <c r="A2481" s="5"/>
      <c r="B2481" s="5" t="s">
        <v>29</v>
      </c>
      <c r="C2481" s="5"/>
      <c r="D2481" s="5" t="s">
        <v>17</v>
      </c>
      <c r="E2481" s="6">
        <v>0</v>
      </c>
      <c r="F2481" s="20"/>
      <c r="G2481" s="20"/>
      <c r="H2481" s="6">
        <v>0</v>
      </c>
      <c r="I2481" s="60"/>
    </row>
    <row r="2482" spans="1:9">
      <c r="A2482" s="5"/>
      <c r="B2482" s="5" t="s">
        <v>29</v>
      </c>
      <c r="C2482" s="5"/>
      <c r="D2482" s="5" t="s">
        <v>10</v>
      </c>
      <c r="E2482" s="6">
        <v>56740000</v>
      </c>
      <c r="F2482" s="20"/>
      <c r="G2482" s="20"/>
      <c r="H2482" s="6">
        <v>56740000</v>
      </c>
      <c r="I2482" s="60"/>
    </row>
    <row r="2483" spans="1:9">
      <c r="A2483" s="5"/>
      <c r="B2483" s="5" t="s">
        <v>31</v>
      </c>
      <c r="C2483" s="5"/>
      <c r="D2483" s="5" t="s">
        <v>32</v>
      </c>
      <c r="E2483" s="6">
        <v>0</v>
      </c>
      <c r="F2483" s="20"/>
      <c r="G2483" s="20"/>
      <c r="H2483" s="6">
        <v>0</v>
      </c>
      <c r="I2483" s="60"/>
    </row>
    <row r="2484" spans="1:9">
      <c r="A2484" s="5"/>
      <c r="B2484" s="5" t="s">
        <v>31</v>
      </c>
      <c r="C2484" s="5"/>
      <c r="D2484" s="5" t="s">
        <v>17</v>
      </c>
      <c r="E2484" s="6">
        <v>0</v>
      </c>
      <c r="F2484" s="20"/>
      <c r="G2484" s="20"/>
      <c r="H2484" s="6">
        <v>0</v>
      </c>
      <c r="I2484" s="60"/>
    </row>
    <row r="2485" spans="1:9">
      <c r="A2485" s="5"/>
      <c r="B2485" s="5" t="s">
        <v>31</v>
      </c>
      <c r="C2485" s="5"/>
      <c r="D2485" s="5" t="s">
        <v>10</v>
      </c>
      <c r="E2485" s="6">
        <v>0</v>
      </c>
      <c r="F2485" s="20"/>
      <c r="G2485" s="20"/>
      <c r="H2485" s="6">
        <v>0</v>
      </c>
      <c r="I2485" s="60"/>
    </row>
    <row r="2486" spans="1:9">
      <c r="A2486" s="5">
        <v>2</v>
      </c>
      <c r="B2486" s="5" t="s">
        <v>20</v>
      </c>
      <c r="C2486" s="5"/>
      <c r="D2486" s="5" t="s">
        <v>33</v>
      </c>
      <c r="E2486" s="6">
        <f>E2474+E2477+E2480+E2483</f>
        <v>56940000</v>
      </c>
      <c r="F2486" s="20"/>
      <c r="G2486" s="20"/>
      <c r="H2486" s="6">
        <f>H2474+H2477+H2480+H2483</f>
        <v>56940000</v>
      </c>
      <c r="I2486" s="60"/>
    </row>
    <row r="2487" spans="1:9">
      <c r="A2487" s="5">
        <v>2</v>
      </c>
      <c r="B2487" s="5" t="s">
        <v>20</v>
      </c>
      <c r="C2487" s="5"/>
      <c r="D2487" s="5" t="s">
        <v>132</v>
      </c>
      <c r="E2487" s="6">
        <f>E2476+E2479+E2482+E2485</f>
        <v>56740000</v>
      </c>
      <c r="F2487" s="20"/>
      <c r="G2487" s="20"/>
      <c r="H2487" s="6">
        <f>H2476+H2479+H2482+H2485</f>
        <v>56740000</v>
      </c>
      <c r="I2487" s="60"/>
    </row>
    <row r="2488" spans="1:9">
      <c r="A2488" s="5">
        <v>2</v>
      </c>
      <c r="B2488" s="5" t="s">
        <v>20</v>
      </c>
      <c r="C2488" s="5"/>
      <c r="D2488" s="5" t="s">
        <v>34</v>
      </c>
      <c r="E2488" s="6">
        <f>E2486-E2487</f>
        <v>200000</v>
      </c>
      <c r="F2488" s="20"/>
      <c r="G2488" s="20"/>
      <c r="H2488" s="6">
        <f>H2486-H2487</f>
        <v>200000</v>
      </c>
      <c r="I2488" s="60"/>
    </row>
    <row r="2489" spans="1:9">
      <c r="A2489" s="5"/>
      <c r="B2489" s="5"/>
      <c r="C2489" s="5"/>
      <c r="D2489" s="5"/>
      <c r="E2489" s="6"/>
      <c r="F2489" s="20"/>
      <c r="G2489" s="20"/>
      <c r="H2489" s="6"/>
      <c r="I2489" s="60"/>
    </row>
    <row r="2490" spans="1:9">
      <c r="A2490" s="5">
        <v>67</v>
      </c>
      <c r="B2490" s="5" t="s">
        <v>88</v>
      </c>
      <c r="C2490" s="5"/>
      <c r="D2490" s="5"/>
      <c r="E2490" s="6"/>
      <c r="F2490" s="20"/>
      <c r="G2490" s="20"/>
      <c r="H2490" s="6"/>
      <c r="I2490" s="60"/>
    </row>
    <row r="2491" spans="1:9">
      <c r="A2491" s="5"/>
      <c r="B2491" s="5">
        <v>1</v>
      </c>
      <c r="C2491" s="5" t="s">
        <v>5</v>
      </c>
      <c r="D2491" s="5" t="s">
        <v>6</v>
      </c>
      <c r="E2491" s="6">
        <v>125000000</v>
      </c>
      <c r="F2491" s="20"/>
      <c r="G2491" s="20"/>
      <c r="H2491" s="6">
        <f>E2491+F2491-G2491</f>
        <v>125000000</v>
      </c>
      <c r="I2491" s="60"/>
    </row>
    <row r="2492" spans="1:9">
      <c r="A2492" s="5"/>
      <c r="B2492" s="5">
        <v>2</v>
      </c>
      <c r="C2492" s="5" t="s">
        <v>7</v>
      </c>
      <c r="D2492" s="5" t="s">
        <v>8</v>
      </c>
      <c r="E2492" s="6">
        <v>832295450</v>
      </c>
      <c r="F2492" s="20"/>
      <c r="G2492" s="20"/>
      <c r="H2492" s="6">
        <f t="shared" ref="H2492:H2506" si="74">E2492+F2492-G2492</f>
        <v>832295450</v>
      </c>
      <c r="I2492" s="60"/>
    </row>
    <row r="2493" spans="1:9">
      <c r="A2493" s="5"/>
      <c r="B2493" s="5" t="s">
        <v>7</v>
      </c>
      <c r="C2493" s="5"/>
      <c r="D2493" s="5" t="s">
        <v>9</v>
      </c>
      <c r="E2493" s="6">
        <v>95833214.25</v>
      </c>
      <c r="F2493" s="20"/>
      <c r="G2493" s="20"/>
      <c r="H2493" s="6">
        <f t="shared" si="74"/>
        <v>95833214.25</v>
      </c>
      <c r="I2493" s="60"/>
    </row>
    <row r="2494" spans="1:9">
      <c r="A2494" s="5"/>
      <c r="B2494" s="5" t="s">
        <v>7</v>
      </c>
      <c r="C2494" s="5"/>
      <c r="D2494" s="5" t="s">
        <v>10</v>
      </c>
      <c r="E2494" s="6">
        <v>493309449.94999969</v>
      </c>
      <c r="F2494" s="20"/>
      <c r="G2494" s="20"/>
      <c r="H2494" s="6">
        <f t="shared" si="74"/>
        <v>493309449.94999969</v>
      </c>
      <c r="I2494" s="60"/>
    </row>
    <row r="2495" spans="1:9">
      <c r="A2495" s="5"/>
      <c r="B2495" s="5">
        <v>3</v>
      </c>
      <c r="C2495" s="5" t="s">
        <v>11</v>
      </c>
      <c r="D2495" s="5" t="s">
        <v>12</v>
      </c>
      <c r="E2495" s="6">
        <v>1152669925</v>
      </c>
      <c r="F2495" s="20"/>
      <c r="G2495" s="20"/>
      <c r="H2495" s="6">
        <f t="shared" si="74"/>
        <v>1152669925</v>
      </c>
      <c r="I2495" s="60"/>
    </row>
    <row r="2496" spans="1:9">
      <c r="A2496" s="5"/>
      <c r="B2496" s="5" t="s">
        <v>11</v>
      </c>
      <c r="C2496" s="5"/>
      <c r="D2496" s="5" t="s">
        <v>9</v>
      </c>
      <c r="E2496" s="6">
        <v>23053398.5</v>
      </c>
      <c r="F2496" s="20"/>
      <c r="G2496" s="20"/>
      <c r="H2496" s="6">
        <f t="shared" si="74"/>
        <v>23053398.5</v>
      </c>
      <c r="I2496" s="60"/>
    </row>
    <row r="2497" spans="1:9">
      <c r="A2497" s="5"/>
      <c r="B2497" s="5" t="s">
        <v>11</v>
      </c>
      <c r="C2497" s="5"/>
      <c r="D2497" s="5" t="s">
        <v>10</v>
      </c>
      <c r="E2497" s="6">
        <v>280613994.75</v>
      </c>
      <c r="F2497" s="20"/>
      <c r="G2497" s="20"/>
      <c r="H2497" s="6">
        <f t="shared" si="74"/>
        <v>280613994.75</v>
      </c>
      <c r="I2497" s="60"/>
    </row>
    <row r="2498" spans="1:9">
      <c r="A2498" s="5"/>
      <c r="B2498" s="5">
        <v>4</v>
      </c>
      <c r="C2498" s="5" t="s">
        <v>13</v>
      </c>
      <c r="D2498" s="5" t="s">
        <v>14</v>
      </c>
      <c r="E2498" s="6">
        <v>6712600</v>
      </c>
      <c r="F2498" s="20"/>
      <c r="G2498" s="20"/>
      <c r="H2498" s="6">
        <f t="shared" si="74"/>
        <v>6712600</v>
      </c>
      <c r="I2498" s="60"/>
    </row>
    <row r="2499" spans="1:9">
      <c r="A2499" s="5"/>
      <c r="B2499" s="5" t="s">
        <v>13</v>
      </c>
      <c r="C2499" s="5"/>
      <c r="D2499" s="5" t="s">
        <v>9</v>
      </c>
      <c r="E2499" s="6">
        <v>292815</v>
      </c>
      <c r="F2499" s="20"/>
      <c r="G2499" s="20"/>
      <c r="H2499" s="6">
        <f t="shared" si="74"/>
        <v>292815</v>
      </c>
      <c r="I2499" s="60"/>
    </row>
    <row r="2500" spans="1:9">
      <c r="A2500" s="5"/>
      <c r="B2500" s="5" t="s">
        <v>13</v>
      </c>
      <c r="C2500" s="5"/>
      <c r="D2500" s="5" t="s">
        <v>10</v>
      </c>
      <c r="E2500" s="6">
        <v>881890</v>
      </c>
      <c r="F2500" s="20"/>
      <c r="G2500" s="20"/>
      <c r="H2500" s="6">
        <f t="shared" si="74"/>
        <v>881890</v>
      </c>
      <c r="I2500" s="60"/>
    </row>
    <row r="2501" spans="1:9">
      <c r="A2501" s="5"/>
      <c r="B2501" s="5">
        <v>5</v>
      </c>
      <c r="C2501" s="5" t="s">
        <v>15</v>
      </c>
      <c r="D2501" s="5" t="s">
        <v>16</v>
      </c>
      <c r="E2501" s="6">
        <v>781500</v>
      </c>
      <c r="F2501" s="20"/>
      <c r="G2501" s="20"/>
      <c r="H2501" s="6">
        <f t="shared" si="74"/>
        <v>781500</v>
      </c>
      <c r="I2501" s="60"/>
    </row>
    <row r="2502" spans="1:9">
      <c r="A2502" s="5"/>
      <c r="B2502" s="5" t="s">
        <v>15</v>
      </c>
      <c r="C2502" s="5"/>
      <c r="D2502" s="5" t="s">
        <v>9</v>
      </c>
      <c r="E2502" s="6">
        <v>0</v>
      </c>
      <c r="F2502" s="20"/>
      <c r="G2502" s="20"/>
      <c r="H2502" s="6">
        <f t="shared" si="74"/>
        <v>0</v>
      </c>
      <c r="I2502" s="60"/>
    </row>
    <row r="2503" spans="1:9">
      <c r="A2503" s="5"/>
      <c r="B2503" s="5" t="s">
        <v>15</v>
      </c>
      <c r="C2503" s="5"/>
      <c r="D2503" s="5" t="s">
        <v>10</v>
      </c>
      <c r="E2503" s="6">
        <v>0</v>
      </c>
      <c r="F2503" s="20"/>
      <c r="G2503" s="20"/>
      <c r="H2503" s="6">
        <f t="shared" si="74"/>
        <v>0</v>
      </c>
      <c r="I2503" s="60"/>
    </row>
    <row r="2504" spans="1:9">
      <c r="A2504" s="5"/>
      <c r="B2504" s="5">
        <v>6</v>
      </c>
      <c r="C2504" s="5" t="s">
        <v>18</v>
      </c>
      <c r="D2504" s="5" t="s">
        <v>19</v>
      </c>
      <c r="E2504" s="6"/>
      <c r="F2504" s="20"/>
      <c r="G2504" s="20"/>
      <c r="H2504" s="6">
        <f t="shared" si="74"/>
        <v>0</v>
      </c>
      <c r="I2504" s="60"/>
    </row>
    <row r="2505" spans="1:9">
      <c r="A2505" s="5"/>
      <c r="B2505" s="5" t="s">
        <v>18</v>
      </c>
      <c r="C2505" s="5"/>
      <c r="D2505" s="5" t="s">
        <v>9</v>
      </c>
      <c r="E2505" s="6">
        <v>0</v>
      </c>
      <c r="F2505" s="20"/>
      <c r="G2505" s="20"/>
      <c r="H2505" s="6">
        <f t="shared" si="74"/>
        <v>0</v>
      </c>
      <c r="I2505" s="60"/>
    </row>
    <row r="2506" spans="1:9">
      <c r="A2506" s="5"/>
      <c r="B2506" s="5" t="s">
        <v>18</v>
      </c>
      <c r="C2506" s="5"/>
      <c r="D2506" s="5" t="s">
        <v>10</v>
      </c>
      <c r="E2506" s="6">
        <v>0</v>
      </c>
      <c r="F2506" s="20"/>
      <c r="G2506" s="20"/>
      <c r="H2506" s="6">
        <f t="shared" si="74"/>
        <v>0</v>
      </c>
      <c r="I2506" s="60"/>
    </row>
    <row r="2507" spans="1:9">
      <c r="A2507" s="5">
        <v>1</v>
      </c>
      <c r="B2507" s="5" t="s">
        <v>20</v>
      </c>
      <c r="C2507" s="5"/>
      <c r="D2507" s="5" t="s">
        <v>21</v>
      </c>
      <c r="E2507" s="6">
        <f>E2491+E2492+E2495+E2498+E2501+E2504</f>
        <v>2117459475</v>
      </c>
      <c r="F2507" s="20"/>
      <c r="G2507" s="20"/>
      <c r="H2507" s="6">
        <f>H2491+H2492+H2495+H2498+H2501+H2504</f>
        <v>2117459475</v>
      </c>
      <c r="I2507" s="60"/>
    </row>
    <row r="2508" spans="1:9">
      <c r="A2508" s="5">
        <v>1</v>
      </c>
      <c r="B2508" s="5" t="s">
        <v>20</v>
      </c>
      <c r="C2508" s="5"/>
      <c r="D2508" s="5" t="s">
        <v>22</v>
      </c>
      <c r="E2508" s="6">
        <f>E2494+E2497+E2500+E2503+E2506</f>
        <v>774805334.69999969</v>
      </c>
      <c r="F2508" s="20"/>
      <c r="G2508" s="20"/>
      <c r="H2508" s="6">
        <f>H2494+H2497+H2500+H2503+H2506</f>
        <v>774805334.69999969</v>
      </c>
      <c r="I2508" s="60"/>
    </row>
    <row r="2509" spans="1:9">
      <c r="A2509" s="5">
        <v>1</v>
      </c>
      <c r="B2509" s="5" t="s">
        <v>20</v>
      </c>
      <c r="C2509" s="5"/>
      <c r="D2509" s="5" t="s">
        <v>23</v>
      </c>
      <c r="E2509" s="6">
        <f>E2507-E2508</f>
        <v>1342654140.3000002</v>
      </c>
      <c r="F2509" s="20"/>
      <c r="G2509" s="20"/>
      <c r="H2509" s="6">
        <f>H2507-H2508</f>
        <v>1342654140.3000002</v>
      </c>
      <c r="I2509" s="60"/>
    </row>
    <row r="2510" spans="1:9">
      <c r="A2510" s="5"/>
      <c r="B2510" s="5">
        <v>7</v>
      </c>
      <c r="C2510" s="5"/>
      <c r="D2510" s="5" t="s">
        <v>24</v>
      </c>
      <c r="E2510" s="6"/>
      <c r="F2510" s="20"/>
      <c r="G2510" s="20"/>
      <c r="H2510" s="6"/>
      <c r="I2510" s="60"/>
    </row>
    <row r="2511" spans="1:9">
      <c r="A2511" s="5"/>
      <c r="B2511" s="5" t="s">
        <v>25</v>
      </c>
      <c r="C2511" s="5"/>
      <c r="D2511" s="5" t="s">
        <v>26</v>
      </c>
      <c r="E2511" s="6">
        <v>0</v>
      </c>
      <c r="F2511" s="20"/>
      <c r="G2511" s="20"/>
      <c r="H2511" s="6">
        <v>0</v>
      </c>
      <c r="I2511" s="60"/>
    </row>
    <row r="2512" spans="1:9">
      <c r="A2512" s="5"/>
      <c r="B2512" s="5" t="s">
        <v>25</v>
      </c>
      <c r="C2512" s="5"/>
      <c r="D2512" s="5" t="s">
        <v>9</v>
      </c>
      <c r="E2512" s="6">
        <v>0</v>
      </c>
      <c r="F2512" s="20"/>
      <c r="G2512" s="20"/>
      <c r="H2512" s="6">
        <v>0</v>
      </c>
      <c r="I2512" s="60"/>
    </row>
    <row r="2513" spans="1:9">
      <c r="A2513" s="5"/>
      <c r="B2513" s="5" t="s">
        <v>25</v>
      </c>
      <c r="C2513" s="5"/>
      <c r="D2513" s="5" t="s">
        <v>10</v>
      </c>
      <c r="E2513" s="6">
        <v>0</v>
      </c>
      <c r="F2513" s="20"/>
      <c r="G2513" s="20"/>
      <c r="H2513" s="6">
        <v>0</v>
      </c>
      <c r="I2513" s="60"/>
    </row>
    <row r="2514" spans="1:9">
      <c r="A2514" s="5"/>
      <c r="B2514" s="5" t="s">
        <v>27</v>
      </c>
      <c r="C2514" s="5"/>
      <c r="D2514" s="5" t="s">
        <v>28</v>
      </c>
      <c r="E2514" s="6">
        <v>0</v>
      </c>
      <c r="F2514" s="20"/>
      <c r="G2514" s="20"/>
      <c r="H2514" s="6">
        <v>0</v>
      </c>
      <c r="I2514" s="60"/>
    </row>
    <row r="2515" spans="1:9">
      <c r="A2515" s="5"/>
      <c r="B2515" s="5" t="s">
        <v>27</v>
      </c>
      <c r="C2515" s="5"/>
      <c r="D2515" s="5" t="s">
        <v>17</v>
      </c>
      <c r="E2515" s="6">
        <v>0</v>
      </c>
      <c r="F2515" s="20"/>
      <c r="G2515" s="20"/>
      <c r="H2515" s="6">
        <v>0</v>
      </c>
      <c r="I2515" s="60"/>
    </row>
    <row r="2516" spans="1:9">
      <c r="A2516" s="5"/>
      <c r="B2516" s="5" t="s">
        <v>27</v>
      </c>
      <c r="C2516" s="5"/>
      <c r="D2516" s="5" t="s">
        <v>10</v>
      </c>
      <c r="E2516" s="6">
        <v>0</v>
      </c>
      <c r="F2516" s="20"/>
      <c r="G2516" s="20"/>
      <c r="H2516" s="6">
        <v>0</v>
      </c>
      <c r="I2516" s="60"/>
    </row>
    <row r="2517" spans="1:9">
      <c r="A2517" s="5"/>
      <c r="B2517" s="5" t="s">
        <v>29</v>
      </c>
      <c r="C2517" s="5"/>
      <c r="D2517" s="5" t="s">
        <v>30</v>
      </c>
      <c r="E2517" s="6">
        <v>14241500</v>
      </c>
      <c r="F2517" s="20"/>
      <c r="G2517" s="20"/>
      <c r="H2517" s="6">
        <v>14241500</v>
      </c>
      <c r="I2517" s="60"/>
    </row>
    <row r="2518" spans="1:9">
      <c r="A2518" s="5"/>
      <c r="B2518" s="5" t="s">
        <v>29</v>
      </c>
      <c r="C2518" s="5"/>
      <c r="D2518" s="5" t="s">
        <v>9</v>
      </c>
      <c r="E2518" s="6">
        <v>0</v>
      </c>
      <c r="F2518" s="20"/>
      <c r="G2518" s="20"/>
      <c r="H2518" s="6">
        <v>0</v>
      </c>
      <c r="I2518" s="60"/>
    </row>
    <row r="2519" spans="1:9">
      <c r="A2519" s="5"/>
      <c r="B2519" s="5" t="s">
        <v>29</v>
      </c>
      <c r="C2519" s="5"/>
      <c r="D2519" s="5" t="s">
        <v>10</v>
      </c>
      <c r="E2519" s="6">
        <v>14241500</v>
      </c>
      <c r="F2519" s="20"/>
      <c r="G2519" s="20"/>
      <c r="H2519" s="6">
        <v>14241500</v>
      </c>
      <c r="I2519" s="60"/>
    </row>
    <row r="2520" spans="1:9">
      <c r="A2520" s="5"/>
      <c r="B2520" s="5" t="s">
        <v>31</v>
      </c>
      <c r="C2520" s="5"/>
      <c r="D2520" s="5" t="s">
        <v>32</v>
      </c>
      <c r="E2520" s="6">
        <v>0</v>
      </c>
      <c r="F2520" s="20"/>
      <c r="G2520" s="20"/>
      <c r="H2520" s="6">
        <v>0</v>
      </c>
      <c r="I2520" s="60"/>
    </row>
    <row r="2521" spans="1:9">
      <c r="A2521" s="5"/>
      <c r="B2521" s="5" t="s">
        <v>31</v>
      </c>
      <c r="C2521" s="5"/>
      <c r="D2521" s="5" t="s">
        <v>9</v>
      </c>
      <c r="E2521" s="6">
        <v>0</v>
      </c>
      <c r="F2521" s="20"/>
      <c r="G2521" s="20"/>
      <c r="H2521" s="6">
        <v>0</v>
      </c>
      <c r="I2521" s="60"/>
    </row>
    <row r="2522" spans="1:9">
      <c r="A2522" s="5"/>
      <c r="B2522" s="5" t="s">
        <v>31</v>
      </c>
      <c r="C2522" s="5"/>
      <c r="D2522" s="5" t="s">
        <v>10</v>
      </c>
      <c r="E2522" s="6">
        <v>0</v>
      </c>
      <c r="F2522" s="20"/>
      <c r="G2522" s="20"/>
      <c r="H2522" s="6">
        <v>0</v>
      </c>
      <c r="I2522" s="60"/>
    </row>
    <row r="2523" spans="1:9">
      <c r="A2523" s="5">
        <v>2</v>
      </c>
      <c r="B2523" s="5" t="s">
        <v>20</v>
      </c>
      <c r="C2523" s="5"/>
      <c r="D2523" s="5" t="s">
        <v>33</v>
      </c>
      <c r="E2523" s="6">
        <f>E2511+E2514+E2517+E2520</f>
        <v>14241500</v>
      </c>
      <c r="F2523" s="20"/>
      <c r="G2523" s="20"/>
      <c r="H2523" s="6">
        <f>H2511+H2514+H2517+H2520</f>
        <v>14241500</v>
      </c>
      <c r="I2523" s="60"/>
    </row>
    <row r="2524" spans="1:9">
      <c r="A2524" s="5">
        <v>2</v>
      </c>
      <c r="B2524" s="5" t="s">
        <v>20</v>
      </c>
      <c r="C2524" s="5"/>
      <c r="D2524" s="5" t="s">
        <v>132</v>
      </c>
      <c r="E2524" s="6">
        <f>E2513+E2516+E2519+E2522</f>
        <v>14241500</v>
      </c>
      <c r="F2524" s="20"/>
      <c r="G2524" s="20"/>
      <c r="H2524" s="6">
        <f>H2513+H2516+H2519+H2522</f>
        <v>14241500</v>
      </c>
      <c r="I2524" s="60"/>
    </row>
    <row r="2525" spans="1:9">
      <c r="A2525" s="5">
        <v>2</v>
      </c>
      <c r="B2525" s="5" t="s">
        <v>20</v>
      </c>
      <c r="C2525" s="5"/>
      <c r="D2525" s="5" t="s">
        <v>34</v>
      </c>
      <c r="E2525" s="6">
        <f>E2523-E2524</f>
        <v>0</v>
      </c>
      <c r="F2525" s="20"/>
      <c r="G2525" s="20"/>
      <c r="H2525" s="6">
        <f>H2523-H2524</f>
        <v>0</v>
      </c>
      <c r="I2525" s="60"/>
    </row>
    <row r="2526" spans="1:9">
      <c r="A2526" s="5"/>
      <c r="B2526" s="5"/>
      <c r="C2526" s="5"/>
      <c r="D2526" s="5"/>
      <c r="E2526" s="6"/>
      <c r="F2526" s="20"/>
      <c r="G2526" s="20"/>
      <c r="H2526" s="6"/>
      <c r="I2526" s="60"/>
    </row>
    <row r="2527" spans="1:9">
      <c r="A2527" s="5">
        <v>68</v>
      </c>
      <c r="B2527" s="5" t="s">
        <v>89</v>
      </c>
      <c r="C2527" s="5"/>
      <c r="D2527" s="5"/>
      <c r="E2527" s="6"/>
      <c r="F2527" s="20"/>
      <c r="G2527" s="20"/>
      <c r="H2527" s="6"/>
      <c r="I2527" s="60"/>
    </row>
    <row r="2528" spans="1:9">
      <c r="A2528" s="5"/>
      <c r="B2528" s="5">
        <v>1</v>
      </c>
      <c r="C2528" s="5" t="s">
        <v>5</v>
      </c>
      <c r="D2528" s="5" t="s">
        <v>6</v>
      </c>
      <c r="E2528" s="6">
        <v>156000000</v>
      </c>
      <c r="F2528" s="20"/>
      <c r="G2528" s="20"/>
      <c r="H2528" s="6">
        <f>E2528+F2528-G2528</f>
        <v>156000000</v>
      </c>
      <c r="I2528" s="60"/>
    </row>
    <row r="2529" spans="1:9">
      <c r="A2529" s="5"/>
      <c r="B2529" s="5">
        <v>2</v>
      </c>
      <c r="C2529" s="5" t="s">
        <v>7</v>
      </c>
      <c r="D2529" s="5" t="s">
        <v>8</v>
      </c>
      <c r="E2529" s="6">
        <v>906212450</v>
      </c>
      <c r="F2529" s="20"/>
      <c r="G2529" s="20"/>
      <c r="H2529" s="6">
        <f t="shared" ref="H2529:H2543" si="75">E2529+F2529-G2529</f>
        <v>906212450</v>
      </c>
      <c r="I2529" s="60"/>
    </row>
    <row r="2530" spans="1:9">
      <c r="A2530" s="5"/>
      <c r="B2530" s="5" t="s">
        <v>7</v>
      </c>
      <c r="C2530" s="5"/>
      <c r="D2530" s="5" t="s">
        <v>9</v>
      </c>
      <c r="E2530" s="6">
        <v>101316571.43000001</v>
      </c>
      <c r="F2530" s="20"/>
      <c r="G2530" s="20"/>
      <c r="H2530" s="6">
        <f t="shared" si="75"/>
        <v>101316571.43000001</v>
      </c>
      <c r="I2530" s="60"/>
    </row>
    <row r="2531" spans="1:9">
      <c r="A2531" s="5"/>
      <c r="B2531" s="5" t="s">
        <v>7</v>
      </c>
      <c r="C2531" s="5"/>
      <c r="D2531" s="5" t="s">
        <v>10</v>
      </c>
      <c r="E2531" s="6">
        <v>532448521.43000001</v>
      </c>
      <c r="F2531" s="20"/>
      <c r="G2531" s="20"/>
      <c r="H2531" s="6">
        <f t="shared" si="75"/>
        <v>532448521.43000001</v>
      </c>
      <c r="I2531" s="60"/>
    </row>
    <row r="2532" spans="1:9">
      <c r="A2532" s="5"/>
      <c r="B2532" s="5">
        <v>3</v>
      </c>
      <c r="C2532" s="5" t="s">
        <v>11</v>
      </c>
      <c r="D2532" s="5" t="s">
        <v>12</v>
      </c>
      <c r="E2532" s="6">
        <v>828521125</v>
      </c>
      <c r="F2532" s="20"/>
      <c r="G2532" s="20"/>
      <c r="H2532" s="6">
        <f t="shared" si="75"/>
        <v>828521125</v>
      </c>
      <c r="I2532" s="60"/>
    </row>
    <row r="2533" spans="1:9">
      <c r="A2533" s="5"/>
      <c r="B2533" s="5" t="s">
        <v>11</v>
      </c>
      <c r="C2533" s="5"/>
      <c r="D2533" s="5" t="s">
        <v>9</v>
      </c>
      <c r="E2533" s="6">
        <v>16072142.5</v>
      </c>
      <c r="F2533" s="20"/>
      <c r="G2533" s="20"/>
      <c r="H2533" s="6">
        <f t="shared" si="75"/>
        <v>16072142.5</v>
      </c>
      <c r="I2533" s="60"/>
    </row>
    <row r="2534" spans="1:9">
      <c r="A2534" s="5"/>
      <c r="B2534" s="5" t="s">
        <v>11</v>
      </c>
      <c r="C2534" s="5"/>
      <c r="D2534" s="5" t="s">
        <v>10</v>
      </c>
      <c r="E2534" s="6">
        <v>200961325</v>
      </c>
      <c r="F2534" s="20"/>
      <c r="G2534" s="20"/>
      <c r="H2534" s="6">
        <f t="shared" si="75"/>
        <v>200961325</v>
      </c>
      <c r="I2534" s="60"/>
    </row>
    <row r="2535" spans="1:9">
      <c r="A2535" s="5"/>
      <c r="B2535" s="5">
        <v>4</v>
      </c>
      <c r="C2535" s="5" t="s">
        <v>13</v>
      </c>
      <c r="D2535" s="5" t="s">
        <v>14</v>
      </c>
      <c r="E2535" s="6">
        <v>7015100</v>
      </c>
      <c r="F2535" s="20"/>
      <c r="G2535" s="20"/>
      <c r="H2535" s="6">
        <f t="shared" si="75"/>
        <v>7015100</v>
      </c>
      <c r="I2535" s="60"/>
    </row>
    <row r="2536" spans="1:9">
      <c r="A2536" s="5"/>
      <c r="B2536" s="5" t="s">
        <v>13</v>
      </c>
      <c r="C2536" s="5"/>
      <c r="D2536" s="5" t="s">
        <v>9</v>
      </c>
      <c r="E2536" s="6">
        <v>275377.5</v>
      </c>
      <c r="F2536" s="20"/>
      <c r="G2536" s="20"/>
      <c r="H2536" s="6">
        <f t="shared" si="75"/>
        <v>275377.5</v>
      </c>
      <c r="I2536" s="60"/>
    </row>
    <row r="2537" spans="1:9">
      <c r="A2537" s="5"/>
      <c r="B2537" s="5" t="s">
        <v>13</v>
      </c>
      <c r="C2537" s="5"/>
      <c r="D2537" s="5" t="s">
        <v>10</v>
      </c>
      <c r="E2537" s="6">
        <v>902265</v>
      </c>
      <c r="F2537" s="20"/>
      <c r="G2537" s="20"/>
      <c r="H2537" s="6">
        <f t="shared" si="75"/>
        <v>902265</v>
      </c>
      <c r="I2537" s="60"/>
    </row>
    <row r="2538" spans="1:9">
      <c r="A2538" s="5"/>
      <c r="B2538" s="5">
        <v>5</v>
      </c>
      <c r="C2538" s="5" t="s">
        <v>15</v>
      </c>
      <c r="D2538" s="5" t="s">
        <v>16</v>
      </c>
      <c r="E2538" s="6">
        <v>3366500</v>
      </c>
      <c r="F2538" s="20"/>
      <c r="G2538" s="20"/>
      <c r="H2538" s="6">
        <f t="shared" si="75"/>
        <v>3366500</v>
      </c>
      <c r="I2538" s="60"/>
    </row>
    <row r="2539" spans="1:9">
      <c r="A2539" s="5"/>
      <c r="B2539" s="5" t="s">
        <v>15</v>
      </c>
      <c r="C2539" s="5"/>
      <c r="D2539" s="5" t="s">
        <v>9</v>
      </c>
      <c r="E2539" s="6">
        <v>0</v>
      </c>
      <c r="F2539" s="20"/>
      <c r="G2539" s="20"/>
      <c r="H2539" s="6">
        <f t="shared" si="75"/>
        <v>0</v>
      </c>
      <c r="I2539" s="60"/>
    </row>
    <row r="2540" spans="1:9">
      <c r="A2540" s="5"/>
      <c r="B2540" s="5" t="s">
        <v>15</v>
      </c>
      <c r="C2540" s="5"/>
      <c r="D2540" s="5" t="s">
        <v>10</v>
      </c>
      <c r="E2540" s="6">
        <v>800000</v>
      </c>
      <c r="F2540" s="20"/>
      <c r="G2540" s="20"/>
      <c r="H2540" s="6">
        <f t="shared" si="75"/>
        <v>800000</v>
      </c>
      <c r="I2540" s="60"/>
    </row>
    <row r="2541" spans="1:9">
      <c r="A2541" s="5"/>
      <c r="B2541" s="5">
        <v>6</v>
      </c>
      <c r="C2541" s="5" t="s">
        <v>18</v>
      </c>
      <c r="D2541" s="5" t="s">
        <v>19</v>
      </c>
      <c r="E2541" s="6">
        <v>0</v>
      </c>
      <c r="F2541" s="20"/>
      <c r="G2541" s="20"/>
      <c r="H2541" s="6">
        <f t="shared" si="75"/>
        <v>0</v>
      </c>
      <c r="I2541" s="60"/>
    </row>
    <row r="2542" spans="1:9">
      <c r="A2542" s="5"/>
      <c r="B2542" s="5" t="s">
        <v>18</v>
      </c>
      <c r="C2542" s="5"/>
      <c r="D2542" s="5" t="s">
        <v>9</v>
      </c>
      <c r="E2542" s="6">
        <v>0</v>
      </c>
      <c r="F2542" s="20"/>
      <c r="G2542" s="20"/>
      <c r="H2542" s="6">
        <f t="shared" si="75"/>
        <v>0</v>
      </c>
      <c r="I2542" s="60"/>
    </row>
    <row r="2543" spans="1:9">
      <c r="A2543" s="5"/>
      <c r="B2543" s="5" t="s">
        <v>18</v>
      </c>
      <c r="C2543" s="5"/>
      <c r="D2543" s="5" t="s">
        <v>10</v>
      </c>
      <c r="E2543" s="6">
        <v>0</v>
      </c>
      <c r="F2543" s="20"/>
      <c r="G2543" s="20"/>
      <c r="H2543" s="6">
        <f t="shared" si="75"/>
        <v>0</v>
      </c>
      <c r="I2543" s="60"/>
    </row>
    <row r="2544" spans="1:9">
      <c r="A2544" s="5">
        <v>1</v>
      </c>
      <c r="B2544" s="5" t="s">
        <v>20</v>
      </c>
      <c r="C2544" s="5"/>
      <c r="D2544" s="5" t="s">
        <v>21</v>
      </c>
      <c r="E2544" s="6">
        <f>E2528+E2529+E2532+E2535+E2538+E2541</f>
        <v>1901115175</v>
      </c>
      <c r="F2544" s="20"/>
      <c r="G2544" s="20"/>
      <c r="H2544" s="6">
        <f>H2528+H2529+H2532+H2535+H2538+H2541</f>
        <v>1901115175</v>
      </c>
      <c r="I2544" s="60"/>
    </row>
    <row r="2545" spans="1:9">
      <c r="A2545" s="5">
        <v>1</v>
      </c>
      <c r="B2545" s="5" t="s">
        <v>20</v>
      </c>
      <c r="C2545" s="5"/>
      <c r="D2545" s="5" t="s">
        <v>22</v>
      </c>
      <c r="E2545" s="6">
        <f>E2531+E2534+E2537+E2540+E2543</f>
        <v>735112111.43000007</v>
      </c>
      <c r="F2545" s="20"/>
      <c r="G2545" s="20"/>
      <c r="H2545" s="6">
        <f>H2531+H2534+H2537+H2540+H2543</f>
        <v>735112111.43000007</v>
      </c>
      <c r="I2545" s="60"/>
    </row>
    <row r="2546" spans="1:9">
      <c r="A2546" s="5">
        <v>1</v>
      </c>
      <c r="B2546" s="5" t="s">
        <v>20</v>
      </c>
      <c r="C2546" s="5"/>
      <c r="D2546" s="5" t="s">
        <v>23</v>
      </c>
      <c r="E2546" s="6">
        <f>E2544-E2545</f>
        <v>1166003063.5699999</v>
      </c>
      <c r="F2546" s="20"/>
      <c r="G2546" s="20"/>
      <c r="H2546" s="6">
        <f>H2544-H2545</f>
        <v>1166003063.5699999</v>
      </c>
      <c r="I2546" s="60"/>
    </row>
    <row r="2547" spans="1:9">
      <c r="A2547" s="5"/>
      <c r="B2547" s="5">
        <v>7</v>
      </c>
      <c r="C2547" s="5"/>
      <c r="D2547" s="5" t="s">
        <v>24</v>
      </c>
      <c r="E2547" s="6">
        <v>15488000</v>
      </c>
      <c r="F2547" s="20"/>
      <c r="G2547" s="20"/>
      <c r="H2547" s="6">
        <v>15488000</v>
      </c>
      <c r="I2547" s="60"/>
    </row>
    <row r="2548" spans="1:9">
      <c r="A2548" s="5"/>
      <c r="B2548" s="5" t="s">
        <v>25</v>
      </c>
      <c r="C2548" s="5"/>
      <c r="D2548" s="5" t="s">
        <v>26</v>
      </c>
      <c r="E2548" s="6">
        <v>0</v>
      </c>
      <c r="F2548" s="20"/>
      <c r="G2548" s="20"/>
      <c r="H2548" s="6">
        <v>0</v>
      </c>
      <c r="I2548" s="60"/>
    </row>
    <row r="2549" spans="1:9">
      <c r="A2549" s="5"/>
      <c r="B2549" s="5" t="s">
        <v>25</v>
      </c>
      <c r="C2549" s="5"/>
      <c r="D2549" s="5" t="s">
        <v>9</v>
      </c>
      <c r="E2549" s="6">
        <v>0</v>
      </c>
      <c r="F2549" s="20"/>
      <c r="G2549" s="20"/>
      <c r="H2549" s="6">
        <v>0</v>
      </c>
      <c r="I2549" s="60"/>
    </row>
    <row r="2550" spans="1:9">
      <c r="A2550" s="5"/>
      <c r="B2550" s="5" t="s">
        <v>25</v>
      </c>
      <c r="C2550" s="5"/>
      <c r="D2550" s="5" t="s">
        <v>10</v>
      </c>
      <c r="E2550" s="6">
        <v>0</v>
      </c>
      <c r="F2550" s="20"/>
      <c r="G2550" s="20"/>
      <c r="H2550" s="6">
        <v>0</v>
      </c>
      <c r="I2550" s="60"/>
    </row>
    <row r="2551" spans="1:9">
      <c r="A2551" s="5"/>
      <c r="B2551" s="5" t="s">
        <v>27</v>
      </c>
      <c r="C2551" s="5"/>
      <c r="D2551" s="5" t="s">
        <v>28</v>
      </c>
      <c r="E2551" s="6">
        <v>0</v>
      </c>
      <c r="F2551" s="20"/>
      <c r="G2551" s="20"/>
      <c r="H2551" s="6">
        <v>0</v>
      </c>
      <c r="I2551" s="60"/>
    </row>
    <row r="2552" spans="1:9">
      <c r="A2552" s="5"/>
      <c r="B2552" s="5" t="s">
        <v>27</v>
      </c>
      <c r="C2552" s="5"/>
      <c r="D2552" s="5" t="s">
        <v>9</v>
      </c>
      <c r="E2552" s="6">
        <v>0</v>
      </c>
      <c r="F2552" s="20"/>
      <c r="G2552" s="20"/>
      <c r="H2552" s="6">
        <v>0</v>
      </c>
      <c r="I2552" s="60"/>
    </row>
    <row r="2553" spans="1:9">
      <c r="A2553" s="5"/>
      <c r="B2553" s="5" t="s">
        <v>27</v>
      </c>
      <c r="C2553" s="5"/>
      <c r="D2553" s="5" t="s">
        <v>10</v>
      </c>
      <c r="E2553" s="6">
        <v>0</v>
      </c>
      <c r="F2553" s="20"/>
      <c r="G2553" s="20"/>
      <c r="H2553" s="6">
        <v>0</v>
      </c>
      <c r="I2553" s="60"/>
    </row>
    <row r="2554" spans="1:9">
      <c r="A2554" s="5"/>
      <c r="B2554" s="5" t="s">
        <v>29</v>
      </c>
      <c r="C2554" s="5"/>
      <c r="D2554" s="5" t="s">
        <v>30</v>
      </c>
      <c r="E2554" s="6">
        <v>15488000</v>
      </c>
      <c r="F2554" s="20"/>
      <c r="G2554" s="20"/>
      <c r="H2554" s="6">
        <v>15488000</v>
      </c>
      <c r="I2554" s="60"/>
    </row>
    <row r="2555" spans="1:9">
      <c r="A2555" s="5"/>
      <c r="B2555" s="5" t="s">
        <v>29</v>
      </c>
      <c r="C2555" s="5"/>
      <c r="D2555" s="5" t="s">
        <v>9</v>
      </c>
      <c r="E2555" s="6">
        <v>0</v>
      </c>
      <c r="F2555" s="20"/>
      <c r="G2555" s="20"/>
      <c r="H2555" s="6">
        <v>0</v>
      </c>
      <c r="I2555" s="60"/>
    </row>
    <row r="2556" spans="1:9">
      <c r="A2556" s="5"/>
      <c r="B2556" s="5" t="s">
        <v>29</v>
      </c>
      <c r="C2556" s="5"/>
      <c r="D2556" s="5" t="s">
        <v>10</v>
      </c>
      <c r="E2556" s="6">
        <v>15488000</v>
      </c>
      <c r="F2556" s="20"/>
      <c r="G2556" s="20"/>
      <c r="H2556" s="6">
        <v>15488000</v>
      </c>
      <c r="I2556" s="60"/>
    </row>
    <row r="2557" spans="1:9">
      <c r="A2557" s="5"/>
      <c r="B2557" s="5" t="s">
        <v>31</v>
      </c>
      <c r="C2557" s="5"/>
      <c r="D2557" s="5" t="s">
        <v>32</v>
      </c>
      <c r="E2557" s="6">
        <v>0</v>
      </c>
      <c r="F2557" s="20"/>
      <c r="G2557" s="20"/>
      <c r="H2557" s="6">
        <v>0</v>
      </c>
      <c r="I2557" s="60"/>
    </row>
    <row r="2558" spans="1:9">
      <c r="A2558" s="5"/>
      <c r="B2558" s="5" t="s">
        <v>31</v>
      </c>
      <c r="C2558" s="5"/>
      <c r="D2558" s="5" t="s">
        <v>9</v>
      </c>
      <c r="E2558" s="6">
        <v>0</v>
      </c>
      <c r="F2558" s="20"/>
      <c r="G2558" s="20"/>
      <c r="H2558" s="6">
        <v>0</v>
      </c>
      <c r="I2558" s="60"/>
    </row>
    <row r="2559" spans="1:9">
      <c r="A2559" s="5"/>
      <c r="B2559" s="5" t="s">
        <v>31</v>
      </c>
      <c r="C2559" s="5"/>
      <c r="D2559" s="5" t="s">
        <v>10</v>
      </c>
      <c r="E2559" s="6">
        <v>0</v>
      </c>
      <c r="F2559" s="20"/>
      <c r="G2559" s="20"/>
      <c r="H2559" s="6">
        <v>0</v>
      </c>
      <c r="I2559" s="60"/>
    </row>
    <row r="2560" spans="1:9">
      <c r="A2560" s="5">
        <v>2</v>
      </c>
      <c r="B2560" s="5" t="s">
        <v>20</v>
      </c>
      <c r="C2560" s="5"/>
      <c r="D2560" s="5" t="s">
        <v>33</v>
      </c>
      <c r="E2560" s="6">
        <f>E2548+E2551+E2554+E2557</f>
        <v>15488000</v>
      </c>
      <c r="F2560" s="20"/>
      <c r="G2560" s="20"/>
      <c r="H2560" s="6">
        <f>H2548+H2551+H2554+H2557</f>
        <v>15488000</v>
      </c>
      <c r="I2560" s="60"/>
    </row>
    <row r="2561" spans="1:9">
      <c r="A2561" s="5">
        <v>2</v>
      </c>
      <c r="B2561" s="5" t="s">
        <v>20</v>
      </c>
      <c r="C2561" s="5"/>
      <c r="D2561" s="5" t="s">
        <v>132</v>
      </c>
      <c r="E2561" s="6">
        <f>E2550+E2553+E2556+E2559</f>
        <v>15488000</v>
      </c>
      <c r="F2561" s="20"/>
      <c r="G2561" s="20"/>
      <c r="H2561" s="6">
        <f>H2550+H2553+H2556+H2559</f>
        <v>15488000</v>
      </c>
      <c r="I2561" s="60"/>
    </row>
    <row r="2562" spans="1:9">
      <c r="A2562" s="5">
        <v>2</v>
      </c>
      <c r="B2562" s="5" t="s">
        <v>20</v>
      </c>
      <c r="C2562" s="5"/>
      <c r="D2562" s="5" t="s">
        <v>34</v>
      </c>
      <c r="E2562" s="6">
        <f>E2560-E2561</f>
        <v>0</v>
      </c>
      <c r="F2562" s="20"/>
      <c r="G2562" s="20"/>
      <c r="H2562" s="6">
        <f>H2560-H2561</f>
        <v>0</v>
      </c>
      <c r="I2562" s="60"/>
    </row>
    <row r="2563" spans="1:9">
      <c r="A2563" s="5"/>
      <c r="B2563" s="5"/>
      <c r="C2563" s="5"/>
      <c r="D2563" s="5"/>
      <c r="E2563" s="6"/>
      <c r="F2563" s="20"/>
      <c r="G2563" s="20"/>
      <c r="H2563" s="6"/>
      <c r="I2563" s="60"/>
    </row>
    <row r="2564" spans="1:9">
      <c r="A2564" s="5">
        <v>69</v>
      </c>
      <c r="B2564" s="5" t="s">
        <v>90</v>
      </c>
      <c r="C2564" s="5"/>
      <c r="D2564" s="5"/>
      <c r="E2564" s="6"/>
      <c r="F2564" s="20"/>
      <c r="G2564" s="20"/>
      <c r="H2564" s="6"/>
      <c r="I2564" s="60"/>
    </row>
    <row r="2565" spans="1:9">
      <c r="A2565" s="5"/>
      <c r="B2565" s="5">
        <v>1</v>
      </c>
      <c r="C2565" s="5" t="s">
        <v>5</v>
      </c>
      <c r="D2565" s="5" t="s">
        <v>6</v>
      </c>
      <c r="E2565" s="6">
        <v>100000000</v>
      </c>
      <c r="F2565" s="20"/>
      <c r="G2565" s="20"/>
      <c r="H2565" s="6">
        <f>E2565+F2565-G2565</f>
        <v>100000000</v>
      </c>
      <c r="I2565" s="60"/>
    </row>
    <row r="2566" spans="1:9">
      <c r="A2566" s="5"/>
      <c r="B2566" s="5">
        <v>2</v>
      </c>
      <c r="C2566" s="5" t="s">
        <v>7</v>
      </c>
      <c r="D2566" s="5" t="s">
        <v>8</v>
      </c>
      <c r="E2566" s="6">
        <v>789562450</v>
      </c>
      <c r="F2566" s="20"/>
      <c r="G2566" s="20"/>
      <c r="H2566" s="6">
        <f t="shared" ref="H2566:H2580" si="76">E2566+F2566-G2566</f>
        <v>789562450</v>
      </c>
      <c r="I2566" s="60"/>
    </row>
    <row r="2567" spans="1:9">
      <c r="A2567" s="5"/>
      <c r="B2567" s="5" t="s">
        <v>7</v>
      </c>
      <c r="C2567" s="5"/>
      <c r="D2567" s="5" t="s">
        <v>9</v>
      </c>
      <c r="E2567" s="6">
        <v>87001535.680000007</v>
      </c>
      <c r="F2567" s="20"/>
      <c r="G2567" s="20"/>
      <c r="H2567" s="6">
        <f t="shared" si="76"/>
        <v>87001535.680000007</v>
      </c>
      <c r="I2567" s="60"/>
    </row>
    <row r="2568" spans="1:9">
      <c r="A2568" s="5"/>
      <c r="B2568" s="5" t="s">
        <v>7</v>
      </c>
      <c r="C2568" s="5"/>
      <c r="D2568" s="5" t="s">
        <v>10</v>
      </c>
      <c r="E2568" s="6">
        <v>470837342.80999976</v>
      </c>
      <c r="F2568" s="20"/>
      <c r="G2568" s="20"/>
      <c r="H2568" s="6">
        <f t="shared" si="76"/>
        <v>470837342.80999976</v>
      </c>
      <c r="I2568" s="60"/>
    </row>
    <row r="2569" spans="1:9">
      <c r="A2569" s="5"/>
      <c r="B2569" s="5">
        <v>3</v>
      </c>
      <c r="C2569" s="5" t="s">
        <v>11</v>
      </c>
      <c r="D2569" s="5" t="s">
        <v>12</v>
      </c>
      <c r="E2569" s="6">
        <v>825160000</v>
      </c>
      <c r="F2569" s="20"/>
      <c r="G2569" s="20"/>
      <c r="H2569" s="6">
        <f t="shared" si="76"/>
        <v>825160000</v>
      </c>
      <c r="I2569" s="60"/>
    </row>
    <row r="2570" spans="1:9">
      <c r="A2570" s="5"/>
      <c r="B2570" s="5" t="s">
        <v>11</v>
      </c>
      <c r="C2570" s="5"/>
      <c r="D2570" s="5" t="s">
        <v>9</v>
      </c>
      <c r="E2570" s="6">
        <v>16503200</v>
      </c>
      <c r="F2570" s="20"/>
      <c r="G2570" s="20"/>
      <c r="H2570" s="6">
        <f t="shared" si="76"/>
        <v>16503200</v>
      </c>
      <c r="I2570" s="60"/>
    </row>
    <row r="2571" spans="1:9">
      <c r="A2571" s="5"/>
      <c r="B2571" s="5" t="s">
        <v>11</v>
      </c>
      <c r="C2571" s="5"/>
      <c r="D2571" s="5" t="s">
        <v>10</v>
      </c>
      <c r="E2571" s="6">
        <v>220990400</v>
      </c>
      <c r="F2571" s="20"/>
      <c r="G2571" s="20"/>
      <c r="H2571" s="6">
        <f t="shared" si="76"/>
        <v>220990400</v>
      </c>
      <c r="I2571" s="60"/>
    </row>
    <row r="2572" spans="1:9">
      <c r="A2572" s="5"/>
      <c r="B2572" s="5">
        <v>4</v>
      </c>
      <c r="C2572" s="5" t="s">
        <v>13</v>
      </c>
      <c r="D2572" s="5" t="s">
        <v>14</v>
      </c>
      <c r="E2572" s="6">
        <v>6700000</v>
      </c>
      <c r="F2572" s="20"/>
      <c r="G2572" s="20"/>
      <c r="H2572" s="6">
        <f t="shared" si="76"/>
        <v>6700000</v>
      </c>
      <c r="I2572" s="60"/>
    </row>
    <row r="2573" spans="1:9">
      <c r="A2573" s="5"/>
      <c r="B2573" s="5" t="s">
        <v>13</v>
      </c>
      <c r="C2573" s="5"/>
      <c r="D2573" s="5" t="s">
        <v>9</v>
      </c>
      <c r="E2573" s="6">
        <v>292500</v>
      </c>
      <c r="F2573" s="20"/>
      <c r="G2573" s="20"/>
      <c r="H2573" s="6">
        <f t="shared" si="76"/>
        <v>292500</v>
      </c>
      <c r="I2573" s="60"/>
    </row>
    <row r="2574" spans="1:9">
      <c r="A2574" s="5"/>
      <c r="B2574" s="5" t="s">
        <v>13</v>
      </c>
      <c r="C2574" s="5"/>
      <c r="D2574" s="5" t="s">
        <v>10</v>
      </c>
      <c r="E2574" s="6">
        <v>1005000</v>
      </c>
      <c r="F2574" s="20"/>
      <c r="G2574" s="20"/>
      <c r="H2574" s="6">
        <f t="shared" si="76"/>
        <v>1005000</v>
      </c>
      <c r="I2574" s="60"/>
    </row>
    <row r="2575" spans="1:9">
      <c r="A2575" s="5"/>
      <c r="B2575" s="5">
        <v>5</v>
      </c>
      <c r="C2575" s="5" t="s">
        <v>15</v>
      </c>
      <c r="D2575" s="5" t="s">
        <v>16</v>
      </c>
      <c r="E2575" s="6">
        <v>539500</v>
      </c>
      <c r="F2575" s="20"/>
      <c r="G2575" s="20"/>
      <c r="H2575" s="6">
        <f t="shared" si="76"/>
        <v>539500</v>
      </c>
      <c r="I2575" s="60"/>
    </row>
    <row r="2576" spans="1:9">
      <c r="A2576" s="5"/>
      <c r="B2576" s="5" t="s">
        <v>15</v>
      </c>
      <c r="C2576" s="5"/>
      <c r="D2576" s="5" t="s">
        <v>9</v>
      </c>
      <c r="E2576" s="6">
        <v>0</v>
      </c>
      <c r="F2576" s="20"/>
      <c r="G2576" s="20"/>
      <c r="H2576" s="6">
        <f t="shared" si="76"/>
        <v>0</v>
      </c>
      <c r="I2576" s="60"/>
    </row>
    <row r="2577" spans="1:9">
      <c r="A2577" s="5"/>
      <c r="B2577" s="5" t="s">
        <v>15</v>
      </c>
      <c r="C2577" s="5"/>
      <c r="D2577" s="5" t="s">
        <v>10</v>
      </c>
      <c r="E2577" s="6">
        <v>223000</v>
      </c>
      <c r="F2577" s="20"/>
      <c r="G2577" s="20"/>
      <c r="H2577" s="6">
        <f t="shared" si="76"/>
        <v>223000</v>
      </c>
      <c r="I2577" s="60"/>
    </row>
    <row r="2578" spans="1:9">
      <c r="A2578" s="5"/>
      <c r="B2578" s="5">
        <v>6</v>
      </c>
      <c r="C2578" s="5" t="s">
        <v>18</v>
      </c>
      <c r="D2578" s="5" t="s">
        <v>19</v>
      </c>
      <c r="E2578" s="6">
        <v>0</v>
      </c>
      <c r="F2578" s="20"/>
      <c r="G2578" s="20"/>
      <c r="H2578" s="6">
        <f t="shared" si="76"/>
        <v>0</v>
      </c>
      <c r="I2578" s="60"/>
    </row>
    <row r="2579" spans="1:9">
      <c r="A2579" s="5"/>
      <c r="B2579" s="5" t="s">
        <v>18</v>
      </c>
      <c r="C2579" s="5"/>
      <c r="D2579" s="5" t="s">
        <v>9</v>
      </c>
      <c r="E2579" s="6">
        <v>0</v>
      </c>
      <c r="F2579" s="20"/>
      <c r="G2579" s="20"/>
      <c r="H2579" s="6">
        <f t="shared" si="76"/>
        <v>0</v>
      </c>
      <c r="I2579" s="60"/>
    </row>
    <row r="2580" spans="1:9">
      <c r="A2580" s="5"/>
      <c r="B2580" s="5" t="s">
        <v>18</v>
      </c>
      <c r="C2580" s="5"/>
      <c r="D2580" s="5" t="s">
        <v>10</v>
      </c>
      <c r="E2580" s="6">
        <v>0</v>
      </c>
      <c r="F2580" s="20"/>
      <c r="G2580" s="20"/>
      <c r="H2580" s="6">
        <f t="shared" si="76"/>
        <v>0</v>
      </c>
      <c r="I2580" s="60"/>
    </row>
    <row r="2581" spans="1:9">
      <c r="A2581" s="5">
        <v>1</v>
      </c>
      <c r="B2581" s="5" t="s">
        <v>20</v>
      </c>
      <c r="C2581" s="5"/>
      <c r="D2581" s="5" t="s">
        <v>21</v>
      </c>
      <c r="E2581" s="6">
        <f>E2565+E2566+E2569+E2572+E2575+E2578</f>
        <v>1721961950</v>
      </c>
      <c r="F2581" s="20"/>
      <c r="G2581" s="20"/>
      <c r="H2581" s="6">
        <f>H2565+H2566+H2569+H2572+H2575+H2578</f>
        <v>1721961950</v>
      </c>
      <c r="I2581" s="60"/>
    </row>
    <row r="2582" spans="1:9">
      <c r="A2582" s="5">
        <v>1</v>
      </c>
      <c r="B2582" s="5" t="s">
        <v>20</v>
      </c>
      <c r="C2582" s="5"/>
      <c r="D2582" s="5" t="s">
        <v>22</v>
      </c>
      <c r="E2582" s="6">
        <f>E2568+E2571+E2574+E2577+E2580</f>
        <v>693055742.8099997</v>
      </c>
      <c r="F2582" s="20"/>
      <c r="G2582" s="20"/>
      <c r="H2582" s="6">
        <f>H2568+H2571+H2574+H2577+H2580</f>
        <v>693055742.8099997</v>
      </c>
      <c r="I2582" s="60"/>
    </row>
    <row r="2583" spans="1:9">
      <c r="A2583" s="5">
        <v>1</v>
      </c>
      <c r="B2583" s="5" t="s">
        <v>20</v>
      </c>
      <c r="C2583" s="5"/>
      <c r="D2583" s="5" t="s">
        <v>23</v>
      </c>
      <c r="E2583" s="6">
        <f>E2581-E2582</f>
        <v>1028906207.1900003</v>
      </c>
      <c r="F2583" s="20"/>
      <c r="G2583" s="20"/>
      <c r="H2583" s="6">
        <f>H2581-H2582</f>
        <v>1028906207.1900003</v>
      </c>
      <c r="I2583" s="60"/>
    </row>
    <row r="2584" spans="1:9">
      <c r="A2584" s="5"/>
      <c r="B2584" s="5">
        <v>7</v>
      </c>
      <c r="C2584" s="5"/>
      <c r="D2584" s="5" t="s">
        <v>24</v>
      </c>
      <c r="E2584" s="6">
        <v>200000</v>
      </c>
      <c r="F2584" s="20"/>
      <c r="G2584" s="20"/>
      <c r="H2584" s="6">
        <v>200000</v>
      </c>
      <c r="I2584" s="60"/>
    </row>
    <row r="2585" spans="1:9">
      <c r="A2585" s="5"/>
      <c r="B2585" s="5" t="s">
        <v>25</v>
      </c>
      <c r="C2585" s="5"/>
      <c r="D2585" s="5" t="s">
        <v>26</v>
      </c>
      <c r="E2585" s="6">
        <v>0</v>
      </c>
      <c r="F2585" s="20"/>
      <c r="G2585" s="20"/>
      <c r="H2585" s="6">
        <v>0</v>
      </c>
      <c r="I2585" s="60"/>
    </row>
    <row r="2586" spans="1:9">
      <c r="A2586" s="5"/>
      <c r="B2586" s="5" t="s">
        <v>25</v>
      </c>
      <c r="C2586" s="5"/>
      <c r="D2586" s="5" t="s">
        <v>9</v>
      </c>
      <c r="E2586" s="6">
        <v>0</v>
      </c>
      <c r="F2586" s="20"/>
      <c r="G2586" s="20"/>
      <c r="H2586" s="6">
        <v>0</v>
      </c>
      <c r="I2586" s="60"/>
    </row>
    <row r="2587" spans="1:9">
      <c r="A2587" s="5"/>
      <c r="B2587" s="5" t="s">
        <v>25</v>
      </c>
      <c r="C2587" s="5"/>
      <c r="D2587" s="5" t="s">
        <v>10</v>
      </c>
      <c r="E2587" s="6">
        <v>0</v>
      </c>
      <c r="F2587" s="20"/>
      <c r="G2587" s="20"/>
      <c r="H2587" s="6">
        <v>0</v>
      </c>
      <c r="I2587" s="60"/>
    </row>
    <row r="2588" spans="1:9">
      <c r="A2588" s="5"/>
      <c r="B2588" s="5" t="s">
        <v>27</v>
      </c>
      <c r="C2588" s="5"/>
      <c r="D2588" s="5" t="s">
        <v>28</v>
      </c>
      <c r="E2588" s="6">
        <v>0</v>
      </c>
      <c r="F2588" s="20"/>
      <c r="G2588" s="20"/>
      <c r="H2588" s="6">
        <v>0</v>
      </c>
      <c r="I2588" s="60"/>
    </row>
    <row r="2589" spans="1:9">
      <c r="A2589" s="5"/>
      <c r="B2589" s="5" t="s">
        <v>27</v>
      </c>
      <c r="C2589" s="5"/>
      <c r="D2589" s="5" t="s">
        <v>9</v>
      </c>
      <c r="E2589" s="6">
        <v>0</v>
      </c>
      <c r="F2589" s="20"/>
      <c r="G2589" s="20"/>
      <c r="H2589" s="6">
        <v>0</v>
      </c>
      <c r="I2589" s="60"/>
    </row>
    <row r="2590" spans="1:9">
      <c r="A2590" s="5"/>
      <c r="B2590" s="5" t="s">
        <v>27</v>
      </c>
      <c r="C2590" s="5"/>
      <c r="D2590" s="5" t="s">
        <v>10</v>
      </c>
      <c r="E2590" s="6">
        <v>0</v>
      </c>
      <c r="F2590" s="20"/>
      <c r="G2590" s="20"/>
      <c r="H2590" s="6">
        <v>0</v>
      </c>
      <c r="I2590" s="60"/>
    </row>
    <row r="2591" spans="1:9">
      <c r="A2591" s="5"/>
      <c r="B2591" s="5" t="s">
        <v>29</v>
      </c>
      <c r="C2591" s="5"/>
      <c r="D2591" s="5" t="s">
        <v>30</v>
      </c>
      <c r="E2591" s="6">
        <v>200000</v>
      </c>
      <c r="F2591" s="20"/>
      <c r="G2591" s="20"/>
      <c r="H2591" s="6">
        <v>200000</v>
      </c>
      <c r="I2591" s="60"/>
    </row>
    <row r="2592" spans="1:9">
      <c r="A2592" s="5"/>
      <c r="B2592" s="5" t="s">
        <v>29</v>
      </c>
      <c r="C2592" s="5"/>
      <c r="D2592" s="5" t="s">
        <v>9</v>
      </c>
      <c r="E2592" s="6">
        <v>0</v>
      </c>
      <c r="F2592" s="20"/>
      <c r="G2592" s="20"/>
      <c r="H2592" s="6">
        <v>0</v>
      </c>
      <c r="I2592" s="60"/>
    </row>
    <row r="2593" spans="1:9">
      <c r="A2593" s="5"/>
      <c r="B2593" s="5" t="s">
        <v>29</v>
      </c>
      <c r="C2593" s="5"/>
      <c r="D2593" s="5" t="s">
        <v>10</v>
      </c>
      <c r="E2593" s="6">
        <v>80000</v>
      </c>
      <c r="F2593" s="20"/>
      <c r="G2593" s="20"/>
      <c r="H2593" s="6">
        <v>80000</v>
      </c>
      <c r="I2593" s="60"/>
    </row>
    <row r="2594" spans="1:9">
      <c r="A2594" s="5"/>
      <c r="B2594" s="5" t="s">
        <v>31</v>
      </c>
      <c r="C2594" s="5"/>
      <c r="D2594" s="5" t="s">
        <v>32</v>
      </c>
      <c r="E2594" s="6">
        <v>0</v>
      </c>
      <c r="F2594" s="20"/>
      <c r="G2594" s="20"/>
      <c r="H2594" s="6">
        <v>0</v>
      </c>
      <c r="I2594" s="60"/>
    </row>
    <row r="2595" spans="1:9">
      <c r="A2595" s="5"/>
      <c r="B2595" s="5" t="s">
        <v>31</v>
      </c>
      <c r="C2595" s="5"/>
      <c r="D2595" s="5" t="s">
        <v>9</v>
      </c>
      <c r="E2595" s="6">
        <v>0</v>
      </c>
      <c r="F2595" s="20"/>
      <c r="G2595" s="20"/>
      <c r="H2595" s="6">
        <v>0</v>
      </c>
      <c r="I2595" s="60"/>
    </row>
    <row r="2596" spans="1:9">
      <c r="A2596" s="5"/>
      <c r="B2596" s="5" t="s">
        <v>31</v>
      </c>
      <c r="C2596" s="5"/>
      <c r="D2596" s="5" t="s">
        <v>10</v>
      </c>
      <c r="E2596" s="6">
        <v>0</v>
      </c>
      <c r="F2596" s="20"/>
      <c r="G2596" s="20"/>
      <c r="H2596" s="6">
        <v>0</v>
      </c>
      <c r="I2596" s="60"/>
    </row>
    <row r="2597" spans="1:9">
      <c r="A2597" s="5">
        <v>2</v>
      </c>
      <c r="B2597" s="5" t="s">
        <v>20</v>
      </c>
      <c r="C2597" s="5"/>
      <c r="D2597" s="5" t="s">
        <v>33</v>
      </c>
      <c r="E2597" s="6">
        <f>E2585+E2588+E2591+E2594</f>
        <v>200000</v>
      </c>
      <c r="F2597" s="20"/>
      <c r="G2597" s="20"/>
      <c r="H2597" s="6">
        <f>H2585+H2588+H2591+H2594</f>
        <v>200000</v>
      </c>
      <c r="I2597" s="60"/>
    </row>
    <row r="2598" spans="1:9">
      <c r="A2598" s="5">
        <v>2</v>
      </c>
      <c r="B2598" s="5" t="s">
        <v>20</v>
      </c>
      <c r="C2598" s="5"/>
      <c r="D2598" s="5" t="s">
        <v>132</v>
      </c>
      <c r="E2598" s="6">
        <f>E2587+E2590+E2593+E2596</f>
        <v>80000</v>
      </c>
      <c r="F2598" s="20"/>
      <c r="G2598" s="20"/>
      <c r="H2598" s="6">
        <f>H2587+H2590+H2593+H2596</f>
        <v>80000</v>
      </c>
      <c r="I2598" s="60"/>
    </row>
    <row r="2599" spans="1:9">
      <c r="A2599" s="5">
        <v>2</v>
      </c>
      <c r="B2599" s="5" t="s">
        <v>20</v>
      </c>
      <c r="C2599" s="5"/>
      <c r="D2599" s="5" t="s">
        <v>34</v>
      </c>
      <c r="E2599" s="6">
        <f>E2597-E2598</f>
        <v>120000</v>
      </c>
      <c r="F2599" s="20"/>
      <c r="G2599" s="20"/>
      <c r="H2599" s="6">
        <f>H2597-H2598</f>
        <v>120000</v>
      </c>
      <c r="I2599" s="60"/>
    </row>
    <row r="2600" spans="1:9">
      <c r="A2600" s="5"/>
      <c r="B2600" s="5"/>
      <c r="C2600" s="5"/>
      <c r="D2600" s="5"/>
      <c r="E2600" s="6"/>
      <c r="F2600" s="20"/>
      <c r="G2600" s="20"/>
      <c r="H2600" s="6"/>
      <c r="I2600" s="60"/>
    </row>
    <row r="2601" spans="1:9">
      <c r="A2601" s="5">
        <v>70</v>
      </c>
      <c r="B2601" s="5" t="s">
        <v>91</v>
      </c>
      <c r="C2601" s="5"/>
      <c r="D2601" s="5"/>
      <c r="E2601" s="6"/>
      <c r="F2601" s="20"/>
      <c r="G2601" s="20"/>
      <c r="H2601" s="6"/>
      <c r="I2601" s="60"/>
    </row>
    <row r="2602" spans="1:9">
      <c r="A2602" s="5"/>
      <c r="B2602" s="5">
        <v>1</v>
      </c>
      <c r="C2602" s="5" t="s">
        <v>5</v>
      </c>
      <c r="D2602" s="5" t="s">
        <v>6</v>
      </c>
      <c r="E2602" s="6">
        <v>210000000</v>
      </c>
      <c r="F2602" s="20"/>
      <c r="G2602" s="20"/>
      <c r="H2602" s="6">
        <f>E2602+F2602-G2602</f>
        <v>210000000</v>
      </c>
      <c r="I2602" s="60"/>
    </row>
    <row r="2603" spans="1:9">
      <c r="A2603" s="5"/>
      <c r="B2603" s="5">
        <v>2</v>
      </c>
      <c r="C2603" s="5" t="s">
        <v>7</v>
      </c>
      <c r="D2603" s="5" t="s">
        <v>8</v>
      </c>
      <c r="E2603" s="6">
        <v>977378450</v>
      </c>
      <c r="F2603" s="20"/>
      <c r="G2603" s="20"/>
      <c r="H2603" s="6">
        <f t="shared" ref="H2603:H2617" si="77">E2603+F2603-G2603</f>
        <v>977378450</v>
      </c>
      <c r="I2603" s="60"/>
    </row>
    <row r="2604" spans="1:9">
      <c r="A2604" s="5"/>
      <c r="B2604" s="5" t="s">
        <v>7</v>
      </c>
      <c r="C2604" s="5"/>
      <c r="D2604" s="5" t="s">
        <v>9</v>
      </c>
      <c r="E2604" s="6">
        <v>115824842.86</v>
      </c>
      <c r="F2604" s="20"/>
      <c r="G2604" s="20"/>
      <c r="H2604" s="6">
        <f t="shared" si="77"/>
        <v>115824842.86</v>
      </c>
      <c r="I2604" s="60"/>
    </row>
    <row r="2605" spans="1:9">
      <c r="A2605" s="5"/>
      <c r="B2605" s="5" t="s">
        <v>7</v>
      </c>
      <c r="C2605" s="5"/>
      <c r="D2605" s="5" t="s">
        <v>10</v>
      </c>
      <c r="E2605" s="6">
        <v>569877935.71000004</v>
      </c>
      <c r="F2605" s="20"/>
      <c r="G2605" s="20"/>
      <c r="H2605" s="6">
        <f t="shared" si="77"/>
        <v>569877935.71000004</v>
      </c>
      <c r="I2605" s="60"/>
    </row>
    <row r="2606" spans="1:9">
      <c r="A2606" s="5"/>
      <c r="B2606" s="5">
        <v>3</v>
      </c>
      <c r="C2606" s="5" t="s">
        <v>11</v>
      </c>
      <c r="D2606" s="5" t="s">
        <v>12</v>
      </c>
      <c r="E2606" s="6">
        <v>938880935</v>
      </c>
      <c r="F2606" s="20"/>
      <c r="G2606" s="20"/>
      <c r="H2606" s="6">
        <f t="shared" si="77"/>
        <v>938880935</v>
      </c>
      <c r="I2606" s="60"/>
    </row>
    <row r="2607" spans="1:9">
      <c r="A2607" s="5"/>
      <c r="B2607" s="5" t="s">
        <v>11</v>
      </c>
      <c r="C2607" s="5"/>
      <c r="D2607" s="5" t="s">
        <v>9</v>
      </c>
      <c r="E2607" s="6">
        <v>18777618.699999999</v>
      </c>
      <c r="F2607" s="20"/>
      <c r="G2607" s="20"/>
      <c r="H2607" s="6">
        <f t="shared" si="77"/>
        <v>18777618.699999999</v>
      </c>
      <c r="I2607" s="60"/>
    </row>
    <row r="2608" spans="1:9">
      <c r="A2608" s="5"/>
      <c r="B2608" s="5" t="s">
        <v>11</v>
      </c>
      <c r="C2608" s="5"/>
      <c r="D2608" s="5" t="s">
        <v>10</v>
      </c>
      <c r="E2608" s="6">
        <v>313860501.60000002</v>
      </c>
      <c r="F2608" s="20"/>
      <c r="G2608" s="20"/>
      <c r="H2608" s="6">
        <f t="shared" si="77"/>
        <v>313860501.60000002</v>
      </c>
      <c r="I2608" s="60"/>
    </row>
    <row r="2609" spans="1:9">
      <c r="A2609" s="5"/>
      <c r="B2609" s="5">
        <v>4</v>
      </c>
      <c r="C2609" s="5" t="s">
        <v>13</v>
      </c>
      <c r="D2609" s="5" t="s">
        <v>14</v>
      </c>
      <c r="E2609" s="6">
        <v>6712600</v>
      </c>
      <c r="F2609" s="20"/>
      <c r="G2609" s="20"/>
      <c r="H2609" s="6">
        <f t="shared" si="77"/>
        <v>6712600</v>
      </c>
      <c r="I2609" s="60"/>
    </row>
    <row r="2610" spans="1:9">
      <c r="A2610" s="5"/>
      <c r="B2610" s="5" t="s">
        <v>13</v>
      </c>
      <c r="C2610" s="5"/>
      <c r="D2610" s="5" t="s">
        <v>9</v>
      </c>
      <c r="E2610" s="6">
        <v>292815</v>
      </c>
      <c r="F2610" s="20"/>
      <c r="G2610" s="20"/>
      <c r="H2610" s="6">
        <f t="shared" si="77"/>
        <v>292815</v>
      </c>
      <c r="I2610" s="60"/>
    </row>
    <row r="2611" spans="1:9">
      <c r="A2611" s="5"/>
      <c r="B2611" s="5" t="s">
        <v>13</v>
      </c>
      <c r="C2611" s="5"/>
      <c r="D2611" s="5" t="s">
        <v>10</v>
      </c>
      <c r="E2611" s="6">
        <v>1520670</v>
      </c>
      <c r="F2611" s="20"/>
      <c r="G2611" s="20"/>
      <c r="H2611" s="6">
        <f t="shared" si="77"/>
        <v>1520670</v>
      </c>
      <c r="I2611" s="60"/>
    </row>
    <row r="2612" spans="1:9">
      <c r="A2612" s="5"/>
      <c r="B2612" s="5">
        <v>5</v>
      </c>
      <c r="C2612" s="5" t="s">
        <v>15</v>
      </c>
      <c r="D2612" s="5" t="s">
        <v>16</v>
      </c>
      <c r="E2612" s="6">
        <v>0</v>
      </c>
      <c r="F2612" s="20"/>
      <c r="G2612" s="20"/>
      <c r="H2612" s="6">
        <f t="shared" si="77"/>
        <v>0</v>
      </c>
      <c r="I2612" s="60"/>
    </row>
    <row r="2613" spans="1:9">
      <c r="A2613" s="5"/>
      <c r="B2613" s="5" t="s">
        <v>15</v>
      </c>
      <c r="C2613" s="5"/>
      <c r="D2613" s="5" t="s">
        <v>9</v>
      </c>
      <c r="E2613" s="6">
        <v>0</v>
      </c>
      <c r="F2613" s="20"/>
      <c r="G2613" s="20"/>
      <c r="H2613" s="6">
        <f t="shared" si="77"/>
        <v>0</v>
      </c>
      <c r="I2613" s="60"/>
    </row>
    <row r="2614" spans="1:9">
      <c r="A2614" s="5"/>
      <c r="B2614" s="5" t="s">
        <v>15</v>
      </c>
      <c r="C2614" s="5"/>
      <c r="D2614" s="5" t="s">
        <v>10</v>
      </c>
      <c r="E2614" s="6">
        <v>0</v>
      </c>
      <c r="F2614" s="20"/>
      <c r="G2614" s="20"/>
      <c r="H2614" s="6">
        <f t="shared" si="77"/>
        <v>0</v>
      </c>
      <c r="I2614" s="60"/>
    </row>
    <row r="2615" spans="1:9">
      <c r="A2615" s="5"/>
      <c r="B2615" s="5">
        <v>6</v>
      </c>
      <c r="C2615" s="5" t="s">
        <v>18</v>
      </c>
      <c r="D2615" s="5" t="s">
        <v>19</v>
      </c>
      <c r="E2615" s="6">
        <v>0</v>
      </c>
      <c r="F2615" s="20"/>
      <c r="G2615" s="20"/>
      <c r="H2615" s="6">
        <f t="shared" si="77"/>
        <v>0</v>
      </c>
      <c r="I2615" s="60"/>
    </row>
    <row r="2616" spans="1:9">
      <c r="A2616" s="5"/>
      <c r="B2616" s="5" t="s">
        <v>18</v>
      </c>
      <c r="C2616" s="5"/>
      <c r="D2616" s="5" t="s">
        <v>9</v>
      </c>
      <c r="E2616" s="6">
        <v>0</v>
      </c>
      <c r="F2616" s="20"/>
      <c r="G2616" s="20"/>
      <c r="H2616" s="6">
        <f t="shared" si="77"/>
        <v>0</v>
      </c>
      <c r="I2616" s="60"/>
    </row>
    <row r="2617" spans="1:9">
      <c r="A2617" s="5"/>
      <c r="B2617" s="5" t="s">
        <v>18</v>
      </c>
      <c r="C2617" s="5"/>
      <c r="D2617" s="5" t="s">
        <v>10</v>
      </c>
      <c r="E2617" s="6">
        <v>0</v>
      </c>
      <c r="F2617" s="20"/>
      <c r="G2617" s="20"/>
      <c r="H2617" s="6">
        <f t="shared" si="77"/>
        <v>0</v>
      </c>
      <c r="I2617" s="60"/>
    </row>
    <row r="2618" spans="1:9">
      <c r="A2618" s="5">
        <v>1</v>
      </c>
      <c r="B2618" s="5" t="s">
        <v>20</v>
      </c>
      <c r="C2618" s="5"/>
      <c r="D2618" s="5" t="s">
        <v>21</v>
      </c>
      <c r="E2618" s="6">
        <f>E2602+E2603+E2606+E2609+E2612+E2615</f>
        <v>2132971985</v>
      </c>
      <c r="F2618" s="20"/>
      <c r="G2618" s="20"/>
      <c r="H2618" s="6">
        <f>H2602+H2603+H2606+H2609+H2612+H2615</f>
        <v>2132971985</v>
      </c>
      <c r="I2618" s="60"/>
    </row>
    <row r="2619" spans="1:9">
      <c r="A2619" s="5">
        <v>1</v>
      </c>
      <c r="B2619" s="5" t="s">
        <v>20</v>
      </c>
      <c r="C2619" s="5"/>
      <c r="D2619" s="5" t="s">
        <v>22</v>
      </c>
      <c r="E2619" s="6">
        <f>E2605+E2608+E2611+E2614+E2617</f>
        <v>885259107.31000006</v>
      </c>
      <c r="F2619" s="20"/>
      <c r="G2619" s="20"/>
      <c r="H2619" s="6">
        <f>H2605+H2608+H2611+H2614+H2617</f>
        <v>885259107.31000006</v>
      </c>
      <c r="I2619" s="60"/>
    </row>
    <row r="2620" spans="1:9">
      <c r="A2620" s="5">
        <v>1</v>
      </c>
      <c r="B2620" s="5" t="s">
        <v>20</v>
      </c>
      <c r="C2620" s="5"/>
      <c r="D2620" s="5" t="s">
        <v>23</v>
      </c>
      <c r="E2620" s="6">
        <f>E2618-E2619</f>
        <v>1247712877.6900001</v>
      </c>
      <c r="F2620" s="20"/>
      <c r="G2620" s="20"/>
      <c r="H2620" s="6">
        <f>H2618-H2619</f>
        <v>1247712877.6900001</v>
      </c>
      <c r="I2620" s="60"/>
    </row>
    <row r="2621" spans="1:9">
      <c r="A2621" s="5"/>
      <c r="B2621" s="5">
        <v>7</v>
      </c>
      <c r="C2621" s="5"/>
      <c r="D2621" s="5" t="s">
        <v>24</v>
      </c>
      <c r="E2621" s="6"/>
      <c r="F2621" s="20"/>
      <c r="G2621" s="20"/>
      <c r="H2621" s="6"/>
      <c r="I2621" s="60"/>
    </row>
    <row r="2622" spans="1:9">
      <c r="A2622" s="5"/>
      <c r="B2622" s="5" t="s">
        <v>25</v>
      </c>
      <c r="C2622" s="5"/>
      <c r="D2622" s="5" t="s">
        <v>26</v>
      </c>
      <c r="E2622" s="6">
        <v>0</v>
      </c>
      <c r="F2622" s="20"/>
      <c r="G2622" s="20"/>
      <c r="H2622" s="6">
        <v>0</v>
      </c>
      <c r="I2622" s="60"/>
    </row>
    <row r="2623" spans="1:9">
      <c r="A2623" s="5"/>
      <c r="B2623" s="5" t="s">
        <v>25</v>
      </c>
      <c r="C2623" s="5"/>
      <c r="D2623" s="5" t="s">
        <v>9</v>
      </c>
      <c r="E2623" s="6">
        <v>0</v>
      </c>
      <c r="F2623" s="20"/>
      <c r="G2623" s="20"/>
      <c r="H2623" s="6">
        <v>0</v>
      </c>
      <c r="I2623" s="60"/>
    </row>
    <row r="2624" spans="1:9">
      <c r="A2624" s="5"/>
      <c r="B2624" s="5" t="s">
        <v>25</v>
      </c>
      <c r="C2624" s="5"/>
      <c r="D2624" s="5" t="s">
        <v>10</v>
      </c>
      <c r="E2624" s="6">
        <v>0</v>
      </c>
      <c r="F2624" s="20"/>
      <c r="G2624" s="20"/>
      <c r="H2624" s="6">
        <v>0</v>
      </c>
      <c r="I2624" s="60"/>
    </row>
    <row r="2625" spans="1:10">
      <c r="A2625" s="5"/>
      <c r="B2625" s="5" t="s">
        <v>27</v>
      </c>
      <c r="C2625" s="5"/>
      <c r="D2625" s="5" t="s">
        <v>28</v>
      </c>
      <c r="E2625" s="6">
        <v>0</v>
      </c>
      <c r="F2625" s="20"/>
      <c r="G2625" s="20"/>
      <c r="H2625" s="6">
        <v>0</v>
      </c>
      <c r="I2625" s="60"/>
    </row>
    <row r="2626" spans="1:10">
      <c r="A2626" s="5"/>
      <c r="B2626" s="5" t="s">
        <v>27</v>
      </c>
      <c r="C2626" s="5"/>
      <c r="D2626" s="5" t="s">
        <v>9</v>
      </c>
      <c r="E2626" s="6">
        <v>0</v>
      </c>
      <c r="F2626" s="20"/>
      <c r="G2626" s="20"/>
      <c r="H2626" s="6">
        <v>0</v>
      </c>
      <c r="I2626" s="56"/>
    </row>
    <row r="2627" spans="1:10">
      <c r="A2627" s="5"/>
      <c r="B2627" s="5" t="s">
        <v>27</v>
      </c>
      <c r="C2627" s="5"/>
      <c r="D2627" s="5" t="s">
        <v>10</v>
      </c>
      <c r="E2627" s="6">
        <v>0</v>
      </c>
      <c r="F2627" s="20"/>
      <c r="G2627" s="20"/>
      <c r="H2627" s="6">
        <v>0</v>
      </c>
      <c r="I2627" s="60"/>
    </row>
    <row r="2628" spans="1:10">
      <c r="A2628" s="5"/>
      <c r="B2628" s="5" t="s">
        <v>29</v>
      </c>
      <c r="C2628" s="5"/>
      <c r="D2628" s="5" t="s">
        <v>30</v>
      </c>
      <c r="E2628" s="6">
        <v>10939100</v>
      </c>
      <c r="F2628" s="20"/>
      <c r="G2628" s="20"/>
      <c r="H2628" s="6">
        <v>10939100</v>
      </c>
      <c r="I2628" s="60"/>
    </row>
    <row r="2629" spans="1:10">
      <c r="A2629" s="5"/>
      <c r="B2629" s="5" t="s">
        <v>29</v>
      </c>
      <c r="C2629" s="5"/>
      <c r="D2629" s="5" t="s">
        <v>9</v>
      </c>
      <c r="E2629" s="6">
        <v>0</v>
      </c>
      <c r="F2629" s="20"/>
      <c r="G2629" s="20"/>
      <c r="H2629" s="6">
        <v>0</v>
      </c>
      <c r="I2629" s="60"/>
    </row>
    <row r="2630" spans="1:10">
      <c r="A2630" s="5"/>
      <c r="B2630" s="5" t="s">
        <v>29</v>
      </c>
      <c r="C2630" s="5"/>
      <c r="D2630" s="5" t="s">
        <v>10</v>
      </c>
      <c r="E2630" s="6">
        <v>10939100</v>
      </c>
      <c r="F2630" s="20"/>
      <c r="G2630" s="20"/>
      <c r="H2630" s="6">
        <v>10939100</v>
      </c>
      <c r="I2630" s="60"/>
    </row>
    <row r="2631" spans="1:10">
      <c r="A2631" s="5"/>
      <c r="B2631" s="5" t="s">
        <v>31</v>
      </c>
      <c r="C2631" s="5"/>
      <c r="D2631" s="5" t="s">
        <v>32</v>
      </c>
      <c r="E2631" s="6">
        <v>0</v>
      </c>
      <c r="F2631" s="20"/>
      <c r="G2631" s="20"/>
      <c r="H2631" s="6">
        <v>0</v>
      </c>
      <c r="I2631" s="60"/>
    </row>
    <row r="2632" spans="1:10">
      <c r="A2632" s="5"/>
      <c r="B2632" s="5" t="s">
        <v>31</v>
      </c>
      <c r="C2632" s="5"/>
      <c r="D2632" s="5" t="s">
        <v>9</v>
      </c>
      <c r="E2632" s="6">
        <v>0</v>
      </c>
      <c r="F2632" s="20"/>
      <c r="G2632" s="20"/>
      <c r="H2632" s="6">
        <v>0</v>
      </c>
      <c r="I2632" s="60"/>
    </row>
    <row r="2633" spans="1:10">
      <c r="A2633" s="5"/>
      <c r="B2633" s="5" t="s">
        <v>31</v>
      </c>
      <c r="C2633" s="5"/>
      <c r="D2633" s="5" t="s">
        <v>10</v>
      </c>
      <c r="E2633" s="6">
        <v>0</v>
      </c>
      <c r="F2633" s="20"/>
      <c r="G2633" s="20"/>
      <c r="H2633" s="6">
        <v>0</v>
      </c>
      <c r="I2633" s="60"/>
    </row>
    <row r="2634" spans="1:10">
      <c r="A2634" s="5">
        <v>2</v>
      </c>
      <c r="B2634" s="5" t="s">
        <v>20</v>
      </c>
      <c r="C2634" s="5"/>
      <c r="D2634" s="5" t="s">
        <v>33</v>
      </c>
      <c r="E2634" s="6">
        <f>E2622+E2625+E2628+E2631</f>
        <v>10939100</v>
      </c>
      <c r="F2634" s="20"/>
      <c r="G2634" s="20"/>
      <c r="H2634" s="6">
        <f>H2622+H2625+H2628+H2631</f>
        <v>10939100</v>
      </c>
      <c r="I2634" s="60"/>
    </row>
    <row r="2635" spans="1:10">
      <c r="A2635" s="5">
        <v>2</v>
      </c>
      <c r="B2635" s="5" t="s">
        <v>20</v>
      </c>
      <c r="C2635" s="5"/>
      <c r="D2635" s="5" t="s">
        <v>132</v>
      </c>
      <c r="E2635" s="6">
        <f>E2624+E2627+E2630+E2633</f>
        <v>10939100</v>
      </c>
      <c r="F2635" s="20"/>
      <c r="G2635" s="20"/>
      <c r="H2635" s="6">
        <f>H2624+H2627+H2630+H2633</f>
        <v>10939100</v>
      </c>
      <c r="I2635" s="60"/>
    </row>
    <row r="2636" spans="1:10">
      <c r="A2636" s="5">
        <v>2</v>
      </c>
      <c r="B2636" s="5" t="s">
        <v>20</v>
      </c>
      <c r="C2636" s="5"/>
      <c r="D2636" s="5" t="s">
        <v>34</v>
      </c>
      <c r="E2636" s="6">
        <f>E2634-E2635</f>
        <v>0</v>
      </c>
      <c r="F2636" s="20"/>
      <c r="G2636" s="20"/>
      <c r="H2636" s="6">
        <f>H2634-H2635</f>
        <v>0</v>
      </c>
      <c r="I2636" s="60"/>
    </row>
    <row r="2637" spans="1:10">
      <c r="A2637" s="1"/>
      <c r="B2637" s="1"/>
      <c r="C2637" s="1"/>
      <c r="D2637" s="1"/>
      <c r="E2637" s="1"/>
      <c r="F2637" s="23"/>
      <c r="G2637" s="23"/>
      <c r="H2637" s="1"/>
      <c r="I2637" s="60"/>
    </row>
    <row r="2638" spans="1:10">
      <c r="A2638" s="5">
        <v>71</v>
      </c>
      <c r="B2638" s="5" t="s">
        <v>121</v>
      </c>
      <c r="C2638" s="5"/>
      <c r="D2638" s="5"/>
      <c r="E2638" s="6"/>
      <c r="F2638" s="20"/>
      <c r="G2638" s="20"/>
      <c r="H2638" s="6"/>
      <c r="I2638" s="60"/>
    </row>
    <row r="2639" spans="1:10">
      <c r="A2639" s="5"/>
      <c r="B2639" s="5">
        <v>1</v>
      </c>
      <c r="C2639" s="5" t="s">
        <v>5</v>
      </c>
      <c r="D2639" s="5" t="s">
        <v>6</v>
      </c>
      <c r="E2639" s="6">
        <v>33831809453</v>
      </c>
      <c r="F2639" s="39">
        <v>56576000</v>
      </c>
      <c r="G2639" s="20"/>
      <c r="H2639" s="6">
        <f>E2639+F2639-G2639</f>
        <v>33888385453</v>
      </c>
      <c r="I2639" s="60"/>
      <c r="J2639" s="14">
        <v>56</v>
      </c>
    </row>
    <row r="2640" spans="1:10">
      <c r="A2640" s="5"/>
      <c r="B2640" s="5">
        <v>2</v>
      </c>
      <c r="C2640" s="5" t="s">
        <v>7</v>
      </c>
      <c r="D2640" s="5" t="s">
        <v>8</v>
      </c>
      <c r="E2640" s="6">
        <v>956409150</v>
      </c>
      <c r="F2640" s="20"/>
      <c r="G2640" s="20"/>
      <c r="H2640" s="6">
        <f t="shared" ref="H2640:H2654" si="78">E2640+F2640-G2640</f>
        <v>956409150</v>
      </c>
      <c r="I2640" s="60"/>
    </row>
    <row r="2641" spans="1:9">
      <c r="A2641" s="5"/>
      <c r="B2641" s="5" t="s">
        <v>7</v>
      </c>
      <c r="C2641" s="5"/>
      <c r="D2641" s="5" t="s">
        <v>9</v>
      </c>
      <c r="E2641" s="6">
        <v>0</v>
      </c>
      <c r="F2641" s="20"/>
      <c r="G2641" s="20"/>
      <c r="H2641" s="6">
        <f t="shared" si="78"/>
        <v>0</v>
      </c>
      <c r="I2641" s="60"/>
    </row>
    <row r="2642" spans="1:9">
      <c r="A2642" s="5"/>
      <c r="B2642" s="5" t="s">
        <v>7</v>
      </c>
      <c r="C2642" s="5"/>
      <c r="D2642" s="5" t="s">
        <v>10</v>
      </c>
      <c r="E2642" s="6">
        <v>956409150</v>
      </c>
      <c r="F2642" s="20"/>
      <c r="G2642" s="20"/>
      <c r="H2642" s="6">
        <f t="shared" si="78"/>
        <v>956409150</v>
      </c>
      <c r="I2642" s="60"/>
    </row>
    <row r="2643" spans="1:9">
      <c r="A2643" s="5"/>
      <c r="B2643" s="5">
        <v>3</v>
      </c>
      <c r="C2643" s="5" t="s">
        <v>11</v>
      </c>
      <c r="D2643" s="5" t="s">
        <v>12</v>
      </c>
      <c r="E2643" s="6">
        <v>14932757051</v>
      </c>
      <c r="F2643" s="20"/>
      <c r="G2643" s="20"/>
      <c r="H2643" s="6">
        <f t="shared" si="78"/>
        <v>14932757051</v>
      </c>
      <c r="I2643" s="60"/>
    </row>
    <row r="2644" spans="1:9">
      <c r="A2644" s="5"/>
      <c r="B2644" s="5" t="s">
        <v>11</v>
      </c>
      <c r="C2644" s="5"/>
      <c r="D2644" s="5" t="s">
        <v>9</v>
      </c>
      <c r="E2644" s="6">
        <v>298655141.01999998</v>
      </c>
      <c r="F2644" s="20"/>
      <c r="G2644" s="20"/>
      <c r="H2644" s="6">
        <f t="shared" si="78"/>
        <v>298655141.01999998</v>
      </c>
      <c r="I2644" s="60"/>
    </row>
    <row r="2645" spans="1:9">
      <c r="A2645" s="5"/>
      <c r="B2645" s="5" t="s">
        <v>11</v>
      </c>
      <c r="C2645" s="5"/>
      <c r="D2645" s="5" t="s">
        <v>10</v>
      </c>
      <c r="E2645" s="6">
        <v>3647662909.2399998</v>
      </c>
      <c r="F2645" s="20"/>
      <c r="G2645" s="20"/>
      <c r="H2645" s="6">
        <f t="shared" si="78"/>
        <v>3647662909.2399998</v>
      </c>
      <c r="I2645" s="60"/>
    </row>
    <row r="2646" spans="1:9">
      <c r="A2646" s="5"/>
      <c r="B2646" s="5">
        <v>4</v>
      </c>
      <c r="C2646" s="5" t="s">
        <v>13</v>
      </c>
      <c r="D2646" s="5" t="s">
        <v>14</v>
      </c>
      <c r="E2646" s="6">
        <v>1598625760</v>
      </c>
      <c r="F2646" s="20"/>
      <c r="G2646" s="20"/>
      <c r="H2646" s="6">
        <f t="shared" si="78"/>
        <v>1598625760</v>
      </c>
      <c r="I2646" s="60"/>
    </row>
    <row r="2647" spans="1:9">
      <c r="A2647" s="5"/>
      <c r="B2647" s="5" t="s">
        <v>13</v>
      </c>
      <c r="C2647" s="5"/>
      <c r="D2647" s="5" t="s">
        <v>9</v>
      </c>
      <c r="E2647" s="6">
        <v>47668052.329999998</v>
      </c>
      <c r="F2647" s="20"/>
      <c r="G2647" s="20"/>
      <c r="H2647" s="6">
        <f t="shared" si="78"/>
        <v>47668052.329999998</v>
      </c>
      <c r="I2647" s="60"/>
    </row>
    <row r="2648" spans="1:9">
      <c r="A2648" s="5"/>
      <c r="B2648" s="5" t="s">
        <v>13</v>
      </c>
      <c r="C2648" s="5"/>
      <c r="D2648" s="5" t="s">
        <v>10</v>
      </c>
      <c r="E2648" s="6">
        <v>457901807</v>
      </c>
      <c r="F2648" s="20"/>
      <c r="G2648" s="20"/>
      <c r="H2648" s="6">
        <f t="shared" si="78"/>
        <v>457901807</v>
      </c>
      <c r="I2648" s="60"/>
    </row>
    <row r="2649" spans="1:9">
      <c r="A2649" s="5"/>
      <c r="B2649" s="5">
        <v>5</v>
      </c>
      <c r="C2649" s="5" t="s">
        <v>15</v>
      </c>
      <c r="D2649" s="5" t="s">
        <v>16</v>
      </c>
      <c r="E2649" s="6">
        <v>126500000</v>
      </c>
      <c r="F2649" s="20"/>
      <c r="G2649" s="20"/>
      <c r="H2649" s="6">
        <f t="shared" si="78"/>
        <v>126500000</v>
      </c>
      <c r="I2649" s="60"/>
    </row>
    <row r="2650" spans="1:9">
      <c r="A2650" s="5"/>
      <c r="B2650" s="5" t="s">
        <v>15</v>
      </c>
      <c r="C2650" s="5"/>
      <c r="D2650" s="5" t="s">
        <v>9</v>
      </c>
      <c r="E2650" s="6">
        <v>0</v>
      </c>
      <c r="F2650" s="20"/>
      <c r="G2650" s="20"/>
      <c r="H2650" s="6">
        <f t="shared" si="78"/>
        <v>0</v>
      </c>
      <c r="I2650" s="60"/>
    </row>
    <row r="2651" spans="1:9">
      <c r="A2651" s="5"/>
      <c r="B2651" s="5" t="s">
        <v>15</v>
      </c>
      <c r="C2651" s="5"/>
      <c r="D2651" s="5" t="s">
        <v>10</v>
      </c>
      <c r="E2651" s="6">
        <v>126500000</v>
      </c>
      <c r="F2651" s="20"/>
      <c r="G2651" s="20"/>
      <c r="H2651" s="6">
        <f t="shared" si="78"/>
        <v>126500000</v>
      </c>
      <c r="I2651" s="60"/>
    </row>
    <row r="2652" spans="1:9">
      <c r="A2652" s="5"/>
      <c r="B2652" s="5">
        <v>6</v>
      </c>
      <c r="C2652" s="5" t="s">
        <v>18</v>
      </c>
      <c r="D2652" s="5" t="s">
        <v>19</v>
      </c>
      <c r="E2652" s="6">
        <v>0</v>
      </c>
      <c r="F2652" s="20"/>
      <c r="G2652" s="20"/>
      <c r="H2652" s="6">
        <f t="shared" si="78"/>
        <v>0</v>
      </c>
      <c r="I2652" s="60"/>
    </row>
    <row r="2653" spans="1:9">
      <c r="A2653" s="5"/>
      <c r="B2653" s="5" t="s">
        <v>18</v>
      </c>
      <c r="C2653" s="5"/>
      <c r="D2653" s="5" t="s">
        <v>9</v>
      </c>
      <c r="E2653" s="6">
        <v>0</v>
      </c>
      <c r="F2653" s="20"/>
      <c r="G2653" s="20"/>
      <c r="H2653" s="6">
        <f t="shared" si="78"/>
        <v>0</v>
      </c>
      <c r="I2653" s="60"/>
    </row>
    <row r="2654" spans="1:9">
      <c r="A2654" s="5"/>
      <c r="B2654" s="5" t="s">
        <v>18</v>
      </c>
      <c r="C2654" s="5"/>
      <c r="D2654" s="5" t="s">
        <v>10</v>
      </c>
      <c r="E2654" s="6">
        <v>0</v>
      </c>
      <c r="F2654" s="20"/>
      <c r="G2654" s="20"/>
      <c r="H2654" s="6">
        <f t="shared" si="78"/>
        <v>0</v>
      </c>
      <c r="I2654" s="60"/>
    </row>
    <row r="2655" spans="1:9">
      <c r="A2655" s="5">
        <v>1</v>
      </c>
      <c r="B2655" s="5" t="s">
        <v>20</v>
      </c>
      <c r="C2655" s="5"/>
      <c r="D2655" s="5" t="s">
        <v>21</v>
      </c>
      <c r="E2655" s="6">
        <f>E2639+E2640+E2643+E2646+E2649+E2652</f>
        <v>51446101414</v>
      </c>
      <c r="F2655" s="20"/>
      <c r="G2655" s="20"/>
      <c r="H2655" s="6">
        <f>H2639+H2640+H2643+H2646+H2649+H2652</f>
        <v>51502677414</v>
      </c>
      <c r="I2655" s="60"/>
    </row>
    <row r="2656" spans="1:9">
      <c r="A2656" s="5">
        <v>1</v>
      </c>
      <c r="B2656" s="5" t="s">
        <v>20</v>
      </c>
      <c r="C2656" s="5"/>
      <c r="D2656" s="5" t="s">
        <v>22</v>
      </c>
      <c r="E2656" s="6">
        <f>E2642+E2645+E2648+E2651+E2654</f>
        <v>5188473866.2399998</v>
      </c>
      <c r="F2656" s="20"/>
      <c r="G2656" s="20"/>
      <c r="H2656" s="6">
        <f>H2642+H2645+H2648+H2651+H2654</f>
        <v>5188473866.2399998</v>
      </c>
      <c r="I2656" s="60"/>
    </row>
    <row r="2657" spans="1:9">
      <c r="A2657" s="5">
        <v>1</v>
      </c>
      <c r="B2657" s="5" t="s">
        <v>20</v>
      </c>
      <c r="C2657" s="5"/>
      <c r="D2657" s="5" t="s">
        <v>23</v>
      </c>
      <c r="E2657" s="6">
        <f>E2655-E2656</f>
        <v>46257627547.760002</v>
      </c>
      <c r="F2657" s="20"/>
      <c r="G2657" s="20"/>
      <c r="H2657" s="6">
        <f>H2655-H2656</f>
        <v>46314203547.760002</v>
      </c>
      <c r="I2657" s="60"/>
    </row>
    <row r="2658" spans="1:9">
      <c r="A2658" s="5"/>
      <c r="B2658" s="5">
        <v>7</v>
      </c>
      <c r="C2658" s="5"/>
      <c r="D2658" s="5" t="s">
        <v>24</v>
      </c>
      <c r="E2658" s="6"/>
      <c r="F2658" s="20"/>
      <c r="G2658" s="20"/>
      <c r="H2658" s="6"/>
      <c r="I2658" s="60"/>
    </row>
    <row r="2659" spans="1:9">
      <c r="A2659" s="5"/>
      <c r="B2659" s="5" t="s">
        <v>25</v>
      </c>
      <c r="C2659" s="5"/>
      <c r="D2659" s="5" t="s">
        <v>26</v>
      </c>
      <c r="E2659" s="6">
        <v>0</v>
      </c>
      <c r="F2659" s="20"/>
      <c r="G2659" s="20"/>
      <c r="H2659" s="6">
        <v>0</v>
      </c>
      <c r="I2659" s="60"/>
    </row>
    <row r="2660" spans="1:9">
      <c r="A2660" s="5"/>
      <c r="B2660" s="5" t="s">
        <v>25</v>
      </c>
      <c r="C2660" s="5"/>
      <c r="D2660" s="5" t="s">
        <v>9</v>
      </c>
      <c r="E2660" s="6">
        <v>0</v>
      </c>
      <c r="F2660" s="20"/>
      <c r="G2660" s="20"/>
      <c r="H2660" s="6">
        <v>0</v>
      </c>
      <c r="I2660" s="60"/>
    </row>
    <row r="2661" spans="1:9">
      <c r="A2661" s="5"/>
      <c r="B2661" s="5" t="s">
        <v>25</v>
      </c>
      <c r="C2661" s="5"/>
      <c r="D2661" s="5" t="s">
        <v>10</v>
      </c>
      <c r="E2661" s="6">
        <v>0</v>
      </c>
      <c r="F2661" s="20"/>
      <c r="G2661" s="20"/>
      <c r="H2661" s="6">
        <v>0</v>
      </c>
      <c r="I2661" s="60"/>
    </row>
    <row r="2662" spans="1:9">
      <c r="A2662" s="5"/>
      <c r="B2662" s="5" t="s">
        <v>27</v>
      </c>
      <c r="C2662" s="5"/>
      <c r="D2662" s="5" t="s">
        <v>28</v>
      </c>
      <c r="E2662" s="6">
        <v>0</v>
      </c>
      <c r="F2662" s="20"/>
      <c r="G2662" s="20"/>
      <c r="H2662" s="6">
        <v>0</v>
      </c>
      <c r="I2662" s="60"/>
    </row>
    <row r="2663" spans="1:9">
      <c r="A2663" s="5"/>
      <c r="B2663" s="5" t="s">
        <v>27</v>
      </c>
      <c r="C2663" s="5"/>
      <c r="D2663" s="5" t="s">
        <v>9</v>
      </c>
      <c r="E2663" s="6">
        <v>0</v>
      </c>
      <c r="F2663" s="20"/>
      <c r="G2663" s="20"/>
      <c r="H2663" s="6">
        <v>0</v>
      </c>
      <c r="I2663" s="60"/>
    </row>
    <row r="2664" spans="1:9">
      <c r="A2664" s="5"/>
      <c r="B2664" s="5" t="s">
        <v>27</v>
      </c>
      <c r="C2664" s="5"/>
      <c r="D2664" s="5" t="s">
        <v>10</v>
      </c>
      <c r="E2664" s="6">
        <v>0</v>
      </c>
      <c r="F2664" s="20"/>
      <c r="G2664" s="20"/>
      <c r="H2664" s="6">
        <v>0</v>
      </c>
      <c r="I2664" s="60"/>
    </row>
    <row r="2665" spans="1:9">
      <c r="A2665" s="5"/>
      <c r="B2665" s="5" t="s">
        <v>29</v>
      </c>
      <c r="C2665" s="5"/>
      <c r="D2665" s="5" t="s">
        <v>30</v>
      </c>
      <c r="E2665" s="6">
        <v>0</v>
      </c>
      <c r="F2665" s="20"/>
      <c r="G2665" s="20"/>
      <c r="H2665" s="6">
        <v>0</v>
      </c>
      <c r="I2665" s="61"/>
    </row>
    <row r="2666" spans="1:9">
      <c r="A2666" s="5"/>
      <c r="B2666" s="5" t="s">
        <v>29</v>
      </c>
      <c r="C2666" s="5"/>
      <c r="D2666" s="5" t="s">
        <v>9</v>
      </c>
      <c r="E2666" s="6">
        <v>0</v>
      </c>
      <c r="F2666" s="20"/>
      <c r="G2666" s="20"/>
      <c r="H2666" s="6">
        <v>0</v>
      </c>
      <c r="I2666" s="61"/>
    </row>
    <row r="2667" spans="1:9">
      <c r="A2667" s="5"/>
      <c r="B2667" s="5" t="s">
        <v>29</v>
      </c>
      <c r="C2667" s="5"/>
      <c r="D2667" s="5" t="s">
        <v>10</v>
      </c>
      <c r="E2667" s="6">
        <v>0</v>
      </c>
      <c r="F2667" s="20"/>
      <c r="G2667" s="20"/>
      <c r="H2667" s="6">
        <v>0</v>
      </c>
      <c r="I2667" s="61"/>
    </row>
    <row r="2668" spans="1:9">
      <c r="A2668" s="5"/>
      <c r="B2668" s="5" t="s">
        <v>31</v>
      </c>
      <c r="C2668" s="5"/>
      <c r="D2668" s="5" t="s">
        <v>32</v>
      </c>
      <c r="E2668" s="6">
        <v>0</v>
      </c>
      <c r="F2668" s="20"/>
      <c r="G2668" s="20"/>
      <c r="H2668" s="6">
        <v>0</v>
      </c>
      <c r="I2668" s="61"/>
    </row>
    <row r="2669" spans="1:9">
      <c r="A2669" s="5"/>
      <c r="B2669" s="5" t="s">
        <v>31</v>
      </c>
      <c r="C2669" s="5"/>
      <c r="D2669" s="5" t="s">
        <v>9</v>
      </c>
      <c r="E2669" s="6">
        <v>0</v>
      </c>
      <c r="F2669" s="20"/>
      <c r="G2669" s="20"/>
      <c r="H2669" s="6">
        <v>0</v>
      </c>
      <c r="I2669" s="61"/>
    </row>
    <row r="2670" spans="1:9">
      <c r="A2670" s="5"/>
      <c r="B2670" s="5" t="s">
        <v>31</v>
      </c>
      <c r="C2670" s="5"/>
      <c r="D2670" s="5" t="s">
        <v>10</v>
      </c>
      <c r="E2670" s="6">
        <v>0</v>
      </c>
      <c r="F2670" s="20"/>
      <c r="G2670" s="20"/>
      <c r="H2670" s="6">
        <v>0</v>
      </c>
      <c r="I2670" s="61"/>
    </row>
    <row r="2671" spans="1:9">
      <c r="A2671" s="5">
        <v>2</v>
      </c>
      <c r="B2671" s="5" t="s">
        <v>20</v>
      </c>
      <c r="C2671" s="5"/>
      <c r="D2671" s="5" t="s">
        <v>33</v>
      </c>
      <c r="E2671" s="6">
        <f>E2659+E2662+E2665+E2668</f>
        <v>0</v>
      </c>
      <c r="F2671" s="20"/>
      <c r="G2671" s="20"/>
      <c r="H2671" s="6">
        <f>H2659+H2662+H2665+H2668</f>
        <v>0</v>
      </c>
      <c r="I2671" s="61"/>
    </row>
    <row r="2672" spans="1:9">
      <c r="A2672" s="5">
        <v>2</v>
      </c>
      <c r="B2672" s="5" t="s">
        <v>20</v>
      </c>
      <c r="C2672" s="5"/>
      <c r="D2672" s="5" t="s">
        <v>132</v>
      </c>
      <c r="E2672" s="6">
        <f>E2661+E2664+E2667+E2670</f>
        <v>0</v>
      </c>
      <c r="F2672" s="20"/>
      <c r="G2672" s="20"/>
      <c r="H2672" s="6">
        <f>H2661+H2664+H2667+H2670</f>
        <v>0</v>
      </c>
      <c r="I2672" s="61"/>
    </row>
    <row r="2673" spans="1:15">
      <c r="A2673" s="5">
        <v>2</v>
      </c>
      <c r="B2673" s="5" t="s">
        <v>20</v>
      </c>
      <c r="C2673" s="5"/>
      <c r="D2673" s="5" t="s">
        <v>34</v>
      </c>
      <c r="E2673" s="6">
        <f>E2671-E2672</f>
        <v>0</v>
      </c>
      <c r="F2673" s="20"/>
      <c r="G2673" s="20"/>
      <c r="H2673" s="6">
        <f>H2671-H2672</f>
        <v>0</v>
      </c>
      <c r="I2673" s="61"/>
    </row>
    <row r="2674" spans="1:15">
      <c r="A2674" s="5"/>
      <c r="B2674" s="5"/>
      <c r="C2674" s="5"/>
      <c r="D2674" s="5"/>
      <c r="E2674" s="6"/>
      <c r="F2674" s="20"/>
      <c r="G2674" s="20"/>
      <c r="H2674" s="6"/>
      <c r="I2674" s="61"/>
      <c r="K2674" s="44">
        <f>E2677+F2677-G2677</f>
        <v>485006873934</v>
      </c>
    </row>
    <row r="2675" spans="1:15">
      <c r="A2675" s="5" t="s">
        <v>123</v>
      </c>
      <c r="B2675" s="5"/>
      <c r="C2675" s="5"/>
      <c r="D2675" s="5" t="s">
        <v>124</v>
      </c>
      <c r="E2675" s="6"/>
      <c r="F2675" s="20"/>
      <c r="G2675" s="20"/>
      <c r="H2675" s="6"/>
      <c r="I2675" s="61"/>
    </row>
    <row r="2676" spans="1:15">
      <c r="A2676" s="9"/>
      <c r="B2676" s="9">
        <v>1</v>
      </c>
      <c r="C2676" s="9" t="s">
        <v>5</v>
      </c>
      <c r="D2676" s="9" t="s">
        <v>6</v>
      </c>
      <c r="E2676" s="10">
        <f t="shared" ref="E2676:H2677" si="79">E9+E66+E103+E160+E197+E234+E271+E308+E345+E382+E419+E456+E493+E530+E567+E604+E641+E678+E715+E752+E789+E826+E863+E900+E937+E974+E1011+E1048+E1085+E1122+E1159+E1196+E1233+E1270+E1307+E1344+E1381+E1418+E1455+E1492+E1529+E1566+E1603+E1640+E1677+E1714+E1751+E1788+E1825+E1862+E1899+E1936+E1973+E2010+E2047+E2084+E2121+E2158+E2195+E2232+E2269+E2306+E2343+E2380+E2417+E2454+E2491+E2528+E2565+E2602+E2639</f>
        <v>535146400810</v>
      </c>
      <c r="F2676" s="10">
        <f t="shared" si="79"/>
        <v>2354078725</v>
      </c>
      <c r="G2676" s="10">
        <f t="shared" si="79"/>
        <v>0</v>
      </c>
      <c r="H2676" s="10">
        <f t="shared" si="79"/>
        <v>537500479535</v>
      </c>
      <c r="I2676" s="61"/>
      <c r="K2676" s="30">
        <v>535146400810</v>
      </c>
      <c r="N2676" s="44">
        <v>537500479535</v>
      </c>
      <c r="O2676" s="44">
        <f>H2676-N2676</f>
        <v>0</v>
      </c>
    </row>
    <row r="2677" spans="1:15">
      <c r="A2677" s="9"/>
      <c r="B2677" s="9">
        <v>2</v>
      </c>
      <c r="C2677" s="9" t="s">
        <v>7</v>
      </c>
      <c r="D2677" s="9" t="s">
        <v>8</v>
      </c>
      <c r="E2677" s="10">
        <f t="shared" si="79"/>
        <v>482941916598</v>
      </c>
      <c r="F2677" s="10">
        <f t="shared" si="79"/>
        <v>2105135651</v>
      </c>
      <c r="G2677" s="10">
        <f t="shared" si="79"/>
        <v>40178315</v>
      </c>
      <c r="H2677" s="10">
        <f t="shared" si="79"/>
        <v>485171606838</v>
      </c>
      <c r="I2677" s="61"/>
      <c r="K2677" s="30">
        <v>482941916598</v>
      </c>
      <c r="N2677" s="44">
        <v>485171606838</v>
      </c>
      <c r="O2677" s="44">
        <f>H2677-N2677</f>
        <v>0</v>
      </c>
    </row>
    <row r="2678" spans="1:15">
      <c r="A2678" s="9"/>
      <c r="B2678" s="9" t="s">
        <v>7</v>
      </c>
      <c r="C2678" s="9"/>
      <c r="D2678" s="9" t="s">
        <v>9</v>
      </c>
      <c r="E2678" s="10">
        <f>E12+E68+E106+E162+E199+E236+E273+E310+E347+E384+E421+E458+E495+E532+E569+E606+E643+E680+E717+E754+E791+E828+E865+E902+E939+E976+E1013+E1050+E1087+E1124+E1161+E1198+E1235+E1272+E1309+E1346+E1383+E1420+E1457+E1494+E1531+E1568+E1605+E1642+E1679+E1716+E1753+E1790+E1827+E1864+E1901+E1938+E1975+E2012+E2049+E2086+E2123+E2160+E2197+E2234+E2271+E2308+E2345+E2382+E2419+E2456+E2493+E2530+E2567+E2604+E2641</f>
        <v>56612141438.530014</v>
      </c>
      <c r="F2678" s="10">
        <f>F13+F68+F106+F162+F199+F236+F273+F310+F347+F384+F421+F458+F495+F532+F569+F606+F643+F680+F717+F754+F791+F828+F865+F902+F939+F976+F1013+F1050+F1087+F1124+F1161+F1198+F1235+F1272+F1309+F1346+F1383+F1420+F1457+F1494+F1531+F1568+F1605+F1642+F1679+F1716+F1753+F1790+F1827+F1864+F1901+F1938+F1975+F2012+F2049+F2086+F2123+F2160+F2197+F2234+F2271+F2308+F2345+F2382+F2419+F2456+F2493+F2530+F2567+F2604+F2641</f>
        <v>43625237.859999999</v>
      </c>
      <c r="G2678" s="10">
        <f>G12+G68+G106+G162+G199+G236+G273+G310+G347+G384+G421+G458+G495+G532+G569+G606+G643+G680+G717+G754+G791+G828+G865+G902+G939+G976+G1013+G1050+G1087+G1124+G1161+G1198+G1235+G1272+G1309+G1346+G1383+G1420+G1457+G1494+G1531+G1568+G1605+G1642+G1679+G1716+G1753+G1790+G1827+G1864+G1901+G1938+G1975+G2012+G2049+G2086+G2123+G2160+G2197+G2234+G2271+G2308+G2345+G2382+G2419+G2456+G2493+G2530+G2567+G2604+G2641</f>
        <v>3257303.75</v>
      </c>
      <c r="H2678" s="10">
        <f>H12+H68+H106+H162+H199+H236+H273+H310+H347+H384+H421+H458+H495+H532+H569+H606+H643+H680+H717+H754+H791+H828+H865+H902+H939+H976+H1013+H1050+H1087+H1124+H1161+H1198+H1235+H1272+H1309+H1346+H1383+H1420+H1457+H1494+H1531+H1568+H1605+H1642+H1679+H1716+H1753+H1790+H1827+H1864+H1901+H1938+H1975+H2012+H2049+H2086+H2123+H2160+H2197+H2234+H2271+H2308+H2345+H2382+H2419+H2456+H2493+H2530+H2567+H2604+H2641</f>
        <v>57010531855.540016</v>
      </c>
      <c r="I2678" s="61"/>
      <c r="K2678" s="30">
        <v>56612141438.530014</v>
      </c>
    </row>
    <row r="2679" spans="1:15">
      <c r="A2679" s="9"/>
      <c r="B2679" s="9" t="s">
        <v>7</v>
      </c>
      <c r="C2679" s="9"/>
      <c r="D2679" s="9" t="s">
        <v>10</v>
      </c>
      <c r="E2679" s="10">
        <f>E15+E69+E110+E163+E200+E237+E274+E311+E348+E385+E422+E459+E496+E533+E570+E607+E644+E681+E718+E755+E792+E829+E866+E903+E940+E977+E1014+E1051+E1088+E1125+E1162+E1199+E1236+E1273+E1310+E1347+E1384+E1421+E1458+E1495+E1532+E1569+E1606+E1643+E1680+E1717+E1754+E1791+E1828+E1865+E1902+E1939+E1976+E2013+E2050+E2087+E2124+E2161+E2198+E2235+E2272+E2309+E2346+E2383+E2420+E2457+E2494+E2531+E2568+E2605+E2642</f>
        <v>297273012177.72046</v>
      </c>
      <c r="F2679" s="10">
        <f>F16+F69+F110+F163+F200+F237+F274+F311+F348+F385+F422+F459+F496+F533+F570+F607+F644+F681+F718+F755+F792+F829+F866+F903+F940+F977+F1014+F1051+F1088+F1125+F1162+F1199+F1236+F1273+F1310+F1347+F1384+F1421+F1458+F1495+F1532+F1569+F1606+F1643+F1680+F1717+F1754+F1791+F1828+F1865+F1902+F1939+F1976+F2013+F2050+F2087+F2124+F2161+F2198+F2235+F2272+F2309+F2346+F2383+F2420+F2457+F2494+F2531+F2568+F2605+F2642</f>
        <v>327067170.29000002</v>
      </c>
      <c r="G2679" s="10">
        <f>G15+G69+G110+G163+G200+G237+G274+G311+G348+G385+G422+G459+G496+G533+G570+G607+G644+G681+G718+G755+G792+G829+G866+G903+G940+G977+G1014+G1051+G1088+G1125+G1162+G1199+G1236+G1273+G1310+G1347+G1384+G1421+G1458+G1495+G1532+G1569+G1606+G1643+G1680+G1717+G1754+G1791+G1828+G1865+G1902+G1939+G1976+G2013+G2050+G2087+G2124+G2161+G2198+G2235+G2272+G2309+G2346+G2383+G2420+G2457+G2494+G2531+G2568+G2605+G2642</f>
        <v>397303.75</v>
      </c>
      <c r="H2679" s="10">
        <f>H15+H69+H110+H163+H200+H237+H274+H311+H348+H385+H422+H459+H496+H533+H570+H607+H644+H681+H718+H755+H792+H829+H866+H903+H940+H977+H1014+H1051+H1088+H1125+H1162+H1199+H1236+H1273+H1310+H1347+H1384+H1421+H1458+H1495+H1532+H1569+H1606+H1643+H1680+H1717+H1754+H1791+H1828+H1865+H1902+H1939+H1976+H2013+H2050+H2087+H2124+H2161+H2198+H2235+H2272+H2309+H2346+H2383+H2420+H2457+H2494+H2531+H2568+H2605+H2642</f>
        <v>298129528207.16046</v>
      </c>
      <c r="I2679" s="61"/>
      <c r="K2679" s="30">
        <v>297273012177.72021</v>
      </c>
      <c r="N2679" s="44">
        <v>298129528207.16046</v>
      </c>
    </row>
    <row r="2680" spans="1:15">
      <c r="A2680" s="9"/>
      <c r="B2680" s="9">
        <v>3</v>
      </c>
      <c r="C2680" s="9" t="s">
        <v>11</v>
      </c>
      <c r="D2680" s="9" t="s">
        <v>12</v>
      </c>
      <c r="E2680" s="10">
        <f>E18+E70+E114+E164+E201+E238+E275+E312+E349+E386+E423+E460+E497+E534+E571+E608+E645+E682+E719+E756+E793+E830+E867+E904+E941+E978+E1015+E1052+E1089+E1126+E1163+E1200+E1237+E1274+E1311+E1348+E1385+E1422+E1459+E1496+E1533+E1570+E1607+E1644+E1681+E1718+E1755+E1792+E1829+E1866+E1903+E1940+E1977+E2014+E2051+E2088+E2125+E2162+E2199+E2236+E2273+E2310+E2347+E2384+E2421+E2458+E2495+E2532+E2569+E2606+E2643</f>
        <v>1211419608563.8398</v>
      </c>
      <c r="F2680" s="10">
        <f>F18+F70+F114+F164+F201+F238+F275+F312+F349+F386+F423+F460+F497+F534+F571+F608+F645+F682+F719+F756+F793+F830+F867+F904+F941+F978+F1015+F1052+F1089+F1126+F1163+F1200+F1237+F1274+F1311+F1348+F1385+F1422+F1459+F1496+F1533+F1570+F1607+F1644+F1681+F1718+F1755+F1792+F1829+F1866+F1903+F1940+F1977+F2014+F2051+F2088+F2125+F2162+F2199+F2236+F2273+F2310+F2347+F2384+F2421+F2458+F2495+F2532+F2569+F2606+F2643</f>
        <v>2941111085</v>
      </c>
      <c r="G2680" s="10">
        <f>G18+G70+G114+G164+G201+G238+G275+G312+G349+G386+G423+G460+G497+G534+G571+G608+G645+G682+G719+G756+G793+G830+G867+G904+G941+G978+G1015+G1052+G1089+G1126+G1163+G1200+G1237+G1274+G1311+G1348+G1385+G1422+G1459+G1496+G1533+G1570+G1607+G1644+G1681+G1718+G1755+G1792+G1829+G1866+G1903+G1940+G1977+G2014+G2051+G2088+G2125+G2162+G2199+G2236+G2273+G2310+G2347+G2384+G2421+G2458+G2495+G2532+G2569+G2606+G2643</f>
        <v>1860017000</v>
      </c>
      <c r="H2680" s="10">
        <f>H18+H70+H114+H164+H201+H238+H275+H312+H349+H386+H423+H460+H497+H534+H571+H608+H645+H682+H719+H756+H793+H830+H867+H904+H941+H978+H1015+H1052+H1089+H1126+H1163+H1200+H1237+H1274+H1311+H1348+H1385+H1422+H1459+H1496+H1533+H1570+H1607+H1644+H1681+H1718+H1755+H1792+H1829+H1866+H1903+H1940+H1977+H2014+H2051+H2088+H2125+H2162+H2199+H2236+H2273+H2310+H2347+H2384+H2421+H2458+H2495+H2532+H2569+H2606+H2643</f>
        <v>1212322072038.8398</v>
      </c>
      <c r="I2680" s="61"/>
      <c r="K2680" s="30">
        <v>1211419608563.8398</v>
      </c>
      <c r="N2680" s="44">
        <v>1212322072038.8401</v>
      </c>
      <c r="O2680" s="44">
        <f>H2680-N2680</f>
        <v>0</v>
      </c>
    </row>
    <row r="2681" spans="1:15">
      <c r="A2681" s="9"/>
      <c r="B2681" s="9" t="s">
        <v>11</v>
      </c>
      <c r="C2681" s="9"/>
      <c r="D2681" s="9" t="s">
        <v>9</v>
      </c>
      <c r="E2681" s="10">
        <f>E21+E71+E116+E165+E202+E239+E276+E313+E350+E387+E424+E461+E498+E535+E572+E609+E646+E683+E720+E757+E794+E831+E868+E905+E942+E979+E1016+E1053+E1090+E1127+E1164+E1201+E1238+E1275+E1312+E1349+E1386+E1423+E1460+E1497+E1534+E1571+E1608+E1645+E1682+E1719+E1756+E1793+E1830+E1867+E1904+E1941+E1978+E2015+E2052+E2089+E2126+E2163+E2200+E2237+E2274+E2311+E2348+E2385+E2422+E2459+E2496+E2533+E2570+E2607+E2644</f>
        <v>23740834593.250004</v>
      </c>
      <c r="F2681" s="10">
        <f>F21+F71+F116+F165+F202+F239+F276+F313+F350+F387+F424+F461+F498+F535+F572+F609+F646+F683+F720+F757+F794+F831+F868+F905+F942+F979+F1016+F1053+F1090+F1127+F1164+F1201+F1238+F1275+F1312+F1349+F1386+F1423+F1460+F1497+F1534+F1571+F1608+F1645+F1682+F1719+F1756+F1793+F1830+F1867+F1904+F1941+F1978+F2015+F2052+F2089+F2126+F2163+F2200+F2237+F2274+F2311+F2348+F2385+F2422+F2459+F2496+F2533+F2570+F2607+F2644</f>
        <v>70429790.368685707</v>
      </c>
      <c r="G2681" s="10">
        <f>G21+G71+G118+G165+G202+G239+G276+G313+G350+G387+G424+G461+G498+G535+G572+G609+G646+G683+G720+G757+G794+G831+G868+G905+G942+G979+G1016+G1053+G1090+G1127+G1164+G1201+G1238+G1275+G1312+G1349+G1386+G1423+G1460+G1497+G1534+G1571+G1608+G1645+G1682+G1719+G1756+G1793+G1830+G1867+G1904+G1941+G1978+G2015+G2052+G2089+G2126+G2163+G2200+G2237+G2274+G2311+G2348+G2385+G2422+G2459+G2496+G2533+G2570+G2607+G2644</f>
        <v>5235200.1893442571</v>
      </c>
      <c r="H2681" s="10">
        <f>H21+H71+H116+H165+H202+H239+H276+H313+H350+H387+H424+H461+H498+H535+H572+H609+H646+H683+H720+H757+H794+H831+H868+H905+H942+H979+H1016+H1053+H1090+H1127+H1164+H1201+H1238+H1275+H1312+H1349+H1386+H1423+H1460+H1497+H1534+H1571+H1608+H1645+H1682+H1719+H1756+H1793+H1830+H1867+H1904+H1941+H1978+H2015+H2052+H2089+H2126+H2163+H2200+H2237+H2274+H2311+H2348+H2385+H2422+H2459+H2496+H2533+H2570+H2607+H2644</f>
        <v>24470792692.561466</v>
      </c>
      <c r="I2681" s="61"/>
      <c r="K2681" s="30">
        <v>23740834593.250004</v>
      </c>
      <c r="N2681" s="44"/>
    </row>
    <row r="2682" spans="1:15">
      <c r="A2682" s="9"/>
      <c r="B2682" s="9" t="s">
        <v>11</v>
      </c>
      <c r="C2682" s="9"/>
      <c r="D2682" s="9" t="s">
        <v>10</v>
      </c>
      <c r="E2682" s="10">
        <f>E25+E72+E123+E166+E203+E240+E277+E314+E351+E388+E425+E462+E499+E536+E573+E610+E647+E684+E721+E758+E795+E832+E869+E906+E943+E980+E1017+E1054+E1091+E1128+E1165+E1202+E1239+E1276+E1313+E1350+E1387+E1424+E1461+E1498+E1535+E1572+E1609+E1646+E1683+E1720+E1757+E1794+E1831+E1868+E1905+E1942+E1979+E2016+E2053+E2090+E2127+E2164+E2201+E2238+E2275+E2312+E2349+E2386+E2423+E2460+E2497+E2534+E2571+E2608+E2645</f>
        <v>282120354737.34998</v>
      </c>
      <c r="F2682" s="10">
        <f>F25+F72+F123+F166+F203+F240+F277+F314+F351+F388+F425+F462+F499+F536+F573+F610+F647+F684+F721+F758+F795+F832+F869+F906+F943+F980+F1017+F1054+F1091+F1128+F1165+F1202+F1239+F1276+F1313+F1350+F1387+F1424+F1461+F1498+F1535+F1572+F1609+F1646+F1683+F1720+F1757+F1794+F1831+F1868+F1905+F1942+F1979+F2016+F2053+F2090+F2127+F2164+F2201+F2238+F2275+F2312+F2349+F2386+F2423+F2460+F2497+F2534+F2571+F2608+F2645</f>
        <v>420138270.36868572</v>
      </c>
      <c r="G2682" s="10">
        <f>G25+G72+G125+G166+G203+G240+G277+G314+G351+G388+G425+G462+G499+G536+G573+G610+G647+G684+G721+G758+G795+G832+G869+G906+G943+G980+G1017+G1054+G1091+G1128+G1165+G1202+G1239+G1276+G1313+G1350+G1387+G1424+G1461+G1498+G1535+G1572+G1609+G1646+G1683+G1720+G1757+G1794+G1831+G1868+G1905+G1942+G1979+G2016+G2053+G2090+G2127+G2164+G2201+G2238+G2275+G2312+G2349+G2386+G2423+G2460+G2497+G2534+G2571+G2608+G2645</f>
        <v>5235200.1893442571</v>
      </c>
      <c r="H2682" s="10">
        <f>H25+H72+H123+H166+H203+H240+H277+H314+H351+H388+H425+H462+H499+H536+H573+H610+H647+H684+H721+H758+H795+H832+H869+H906+H943+H980+H1017+H1054+H1091+H1128+H1165+H1202+H1239+H1276+H1313+H1350+H1387+H1424+H1461+H1498+H1535+H1572+H1609+H1646+H1683+H1720+H1757+H1794+H1831+H1868+H1905+H1942+H1979+H2016+H2053+H2090+H2127+H2164+H2201+H2238+H2275+H2312+H2349+H2386+H2423+H2460+H2497+H2534+H2571+H2608+H2645</f>
        <v>283402949839.43073</v>
      </c>
      <c r="I2682" s="61"/>
      <c r="K2682" s="30">
        <v>282120354737.34998</v>
      </c>
      <c r="N2682" s="44"/>
    </row>
    <row r="2683" spans="1:15">
      <c r="A2683" s="9"/>
      <c r="B2683" s="9">
        <v>4</v>
      </c>
      <c r="C2683" s="9" t="s">
        <v>13</v>
      </c>
      <c r="D2683" s="9" t="s">
        <v>14</v>
      </c>
      <c r="E2683" s="10">
        <f t="shared" ref="E2683:H2685" si="80">E29+E73+E130+E167+E204+E241+E278+E315+E352+E389+E426+E463+E500+E537+E574+E611+E648+E685+E722+E759+E796+E833+E870+E907+E944+E981+E1018+E1055+E1092+E1129+E1166+E1203+E1240+E1277+E1314+E1351+E1388+E1425+E1462+E1499+E1536+E1573+E1610+E1647+E1684+E1721+E1758+E1795+E1832+E1869+E1906+E1943+E1980+E2017+E2054+E2091+E2128+E2165+E2202+E2239+E2276+E2313+E2350+E2387+E2424+E2461+E2498+E2535+E2572+E2609+E2646</f>
        <v>1606026905966</v>
      </c>
      <c r="F2683" s="10">
        <f t="shared" si="80"/>
        <v>15400000</v>
      </c>
      <c r="G2683" s="10">
        <f t="shared" si="80"/>
        <v>0</v>
      </c>
      <c r="H2683" s="10">
        <f t="shared" si="80"/>
        <v>1606042305966</v>
      </c>
      <c r="I2683" s="61"/>
      <c r="K2683" s="30">
        <v>1606026905966</v>
      </c>
      <c r="N2683" s="44">
        <v>1606042305966</v>
      </c>
      <c r="O2683" s="44">
        <f>H2683-N2683</f>
        <v>0</v>
      </c>
    </row>
    <row r="2684" spans="1:15">
      <c r="A2684" s="9"/>
      <c r="B2684" s="9" t="s">
        <v>13</v>
      </c>
      <c r="C2684" s="9"/>
      <c r="D2684" s="9" t="s">
        <v>9</v>
      </c>
      <c r="E2684" s="10">
        <f t="shared" si="80"/>
        <v>31829789937.360012</v>
      </c>
      <c r="F2684" s="10">
        <f t="shared" si="80"/>
        <v>221950</v>
      </c>
      <c r="G2684" s="10">
        <f t="shared" si="80"/>
        <v>0</v>
      </c>
      <c r="H2684" s="10">
        <f t="shared" si="80"/>
        <v>31830011887.360012</v>
      </c>
      <c r="I2684" s="61"/>
      <c r="K2684" s="30">
        <v>31829789937.360012</v>
      </c>
      <c r="N2684" s="44"/>
      <c r="O2684" s="44"/>
    </row>
    <row r="2685" spans="1:15">
      <c r="A2685" s="9"/>
      <c r="B2685" s="9" t="s">
        <v>13</v>
      </c>
      <c r="C2685" s="9"/>
      <c r="D2685" s="9" t="s">
        <v>10</v>
      </c>
      <c r="E2685" s="10">
        <f t="shared" si="80"/>
        <v>701160320107.93005</v>
      </c>
      <c r="F2685" s="10">
        <f t="shared" si="80"/>
        <v>262500</v>
      </c>
      <c r="G2685" s="10">
        <f t="shared" si="80"/>
        <v>0</v>
      </c>
      <c r="H2685" s="10">
        <f t="shared" si="80"/>
        <v>701160582607.93005</v>
      </c>
      <c r="I2685" s="61"/>
      <c r="K2685" s="30">
        <v>701160320107.93005</v>
      </c>
      <c r="N2685" s="44"/>
      <c r="O2685" s="44"/>
    </row>
    <row r="2686" spans="1:15">
      <c r="A2686" s="9"/>
      <c r="B2686" s="9">
        <v>5</v>
      </c>
      <c r="C2686" s="9" t="s">
        <v>15</v>
      </c>
      <c r="D2686" s="9" t="s">
        <v>16</v>
      </c>
      <c r="E2686" s="10">
        <f>E32+E76+E133+E170+E207+E244+E281+E318+E355+E392+E429+E466+E503+E540+E577+E614+E651+E688+E725+E762+E799+E836+E873+E910+E947+E984+E1021+E1058+E1095+E1132+E1169+E1206+E1243+E1280+E1317+E1354+E1391+E1428+E1465+E1502+E1539+E1576+E1613+E1650+E1687+E1724+E1761+E1798+E1835+E1872+E1909+E1946+E1983+E2020+E2057+E2094+E2131+E2168+E2205+E2242+E2279+E2316+E2353+E2390+E2427+E2464+E2501+E2538+E2575+E2612+E2649</f>
        <v>63580106521.610001</v>
      </c>
      <c r="F2686" s="10">
        <f t="shared" ref="F2686:F2694" si="81">F33+F76+F133+F170+F207+F244+F281+F318+F355+F392+F429+F466+F503+F540+F577+F614+F651+F688+F725+F762+F799+F836+F873+F910+F947+F984+F1021+F1058+F1095+F1132+F1169+F1206+F1243+F1280+F1317+F1354+F1391+F1428+F1465+F1502+F1539+F1576+F1613+F1650+F1687+F1724+F1761+F1798+F1835+F1872+F1909+F1946+F1983+F2020+F2057+F2094+F2131+F2168+F2205+F2242+F2279+F2316+F2353+F2390+F2427+F2464+F2501+F2538+F2575+F2612+F2649</f>
        <v>1282500</v>
      </c>
      <c r="G2686" s="10">
        <f>G32+G76+G133+G170+G207+G244+G281+G318+G355+G392+G429+G466+G503+G540+G577+G614+G651+G688+G725+G762+G799+G836+G873+G910+G947+G984+G1021+G1058+G1095+G1132+G1169+G1206+G1243+G1280+G1317+G1354+G1391+G1428+G1465+G1502+G1539+G1576+G1613+G1650+G1687+G1724+G1761+G1798+G1835+G1872+G1909+G1946+G1983+G2020+G2057+G2094+G2131+G2168+G2205+G2242+G2279+G2316+G2353+G2390+G2427+G2464+G2501+G2538+G2575+G2612+G2649</f>
        <v>4789714</v>
      </c>
      <c r="H2686" s="10">
        <f>H32+H76+H133+H170+H207+H244+H281+H318+H355+H392+H429+H466+H503+H540+H577+H614+H651+H688+H725+H762+H799+H836+H873+H910+H947+H984+H1021+H1058+H1095+H1132+H1169+H1206+H1243+H1280+H1317+H1354+H1391+H1428+H1465+H1502+H1539+H1576+H1613+H1650+H1687+H1724+H1761+H1798+H1835+H1872+H1909+H1946+H1983+H2020+H2057+H2094+H2131+H2168+H2205+H2242+H2279+H2316+H2353+H2390+H2427+H2464+H2501+H2538+H2575+H2612+H2649</f>
        <v>63576599307.610001</v>
      </c>
      <c r="I2686" s="61"/>
      <c r="K2686" s="30">
        <v>63572716787.610008</v>
      </c>
      <c r="N2686" s="44">
        <v>63576599307.610001</v>
      </c>
      <c r="O2686" s="44">
        <f>H2686-N2686</f>
        <v>0</v>
      </c>
    </row>
    <row r="2687" spans="1:15">
      <c r="A2687" s="9"/>
      <c r="B2687" s="9" t="s">
        <v>15</v>
      </c>
      <c r="C2687" s="9"/>
      <c r="D2687" s="9" t="s">
        <v>9</v>
      </c>
      <c r="E2687" s="10">
        <f t="shared" ref="E2687:E2694" si="82">E34+E77+E134+E171+E208+E245+E282+E319+E356+E393+E430+E467+E504+E541+E578+E615+E652+E689+E726+E763+E800+E837+E874+E911+E948+E985+E1022+E1059+E1096+E1133+E1170+E1207+E1244+E1281+E1318+E1355+E1392+E1429+E1466+E1503+E1540+E1577+E1614+E1651+E1688+E1725+E1762+E1799+E1836+E1873+E1910+E1947+E1984+E2021+E2058+E2095+E2132+E2169+E2206+E2243+E2280+E2317+E2354+E2391+E2428+E2465+E2502+E2539+E2576+E2613+E2650</f>
        <v>418459111</v>
      </c>
      <c r="F2687" s="10">
        <f t="shared" si="81"/>
        <v>0</v>
      </c>
      <c r="G2687" s="10">
        <f t="shared" ref="G2687:H2694" si="83">G34+G77+G134+G171+G208+G245+G282+G319+G356+G393+G430+G467+G504+G541+G578+G615+G652+G689+G726+G763+G800+G837+G874+G911+G948+G985+G1022+G1059+G1096+G1133+G1170+G1207+G1244+G1281+G1318+G1355+G1392+G1429+G1466+G1503+G1540+G1577+G1614+G1651+G1688+G1725+G1762+G1799+G1836+G1873+G1910+G1947+G1984+G2021+G2058+G2095+G2132+G2169+G2206+G2243+G2280+G2317+G2354+G2391+G2428+G2465+G2502+G2539+G2576+G2613+G2650</f>
        <v>0</v>
      </c>
      <c r="H2687" s="10">
        <f t="shared" si="83"/>
        <v>418459111</v>
      </c>
      <c r="I2687" s="61"/>
      <c r="K2687" s="30">
        <v>418459111</v>
      </c>
      <c r="N2687" s="44"/>
      <c r="O2687" s="44"/>
    </row>
    <row r="2688" spans="1:15">
      <c r="A2688" s="9"/>
      <c r="B2688" s="9" t="s">
        <v>15</v>
      </c>
      <c r="C2688" s="9"/>
      <c r="D2688" s="9" t="s">
        <v>10</v>
      </c>
      <c r="E2688" s="10">
        <f t="shared" si="82"/>
        <v>7240043061.4000006</v>
      </c>
      <c r="F2688" s="10">
        <f t="shared" si="81"/>
        <v>182500</v>
      </c>
      <c r="G2688" s="10">
        <f t="shared" si="83"/>
        <v>0</v>
      </c>
      <c r="H2688" s="10">
        <f t="shared" si="83"/>
        <v>7240225561.4000006</v>
      </c>
      <c r="I2688" s="61"/>
      <c r="K2688" s="30">
        <v>7240043061.4000006</v>
      </c>
      <c r="N2688" s="44"/>
      <c r="O2688" s="44"/>
    </row>
    <row r="2689" spans="1:15">
      <c r="A2689" s="9"/>
      <c r="B2689" s="9">
        <v>6</v>
      </c>
      <c r="C2689" s="9" t="s">
        <v>18</v>
      </c>
      <c r="D2689" s="9" t="s">
        <v>19</v>
      </c>
      <c r="E2689" s="10">
        <f t="shared" si="82"/>
        <v>194669760</v>
      </c>
      <c r="F2689" s="10">
        <f t="shared" si="81"/>
        <v>0</v>
      </c>
      <c r="G2689" s="10">
        <f t="shared" si="83"/>
        <v>0</v>
      </c>
      <c r="H2689" s="10">
        <f t="shared" si="83"/>
        <v>194669760</v>
      </c>
      <c r="I2689" s="61"/>
      <c r="K2689" s="30">
        <v>194669760</v>
      </c>
      <c r="N2689" s="44">
        <v>194669760</v>
      </c>
      <c r="O2689" s="44">
        <f t="shared" ref="O2689" si="84">H2689-N2689</f>
        <v>0</v>
      </c>
    </row>
    <row r="2690" spans="1:15">
      <c r="A2690" s="9"/>
      <c r="B2690" s="9" t="s">
        <v>18</v>
      </c>
      <c r="C2690" s="9"/>
      <c r="D2690" s="9" t="s">
        <v>9</v>
      </c>
      <c r="E2690" s="10">
        <f t="shared" si="82"/>
        <v>0</v>
      </c>
      <c r="F2690" s="10">
        <f t="shared" si="81"/>
        <v>0</v>
      </c>
      <c r="G2690" s="10">
        <f t="shared" si="83"/>
        <v>0</v>
      </c>
      <c r="H2690" s="10">
        <f t="shared" si="83"/>
        <v>0</v>
      </c>
      <c r="I2690" s="61"/>
      <c r="K2690" s="30">
        <v>0</v>
      </c>
      <c r="N2690" s="44"/>
    </row>
    <row r="2691" spans="1:15">
      <c r="A2691" s="9"/>
      <c r="B2691" s="9" t="s">
        <v>18</v>
      </c>
      <c r="C2691" s="9"/>
      <c r="D2691" s="9" t="s">
        <v>10</v>
      </c>
      <c r="E2691" s="10">
        <f t="shared" si="82"/>
        <v>0</v>
      </c>
      <c r="F2691" s="10">
        <f t="shared" si="81"/>
        <v>0</v>
      </c>
      <c r="G2691" s="10">
        <f t="shared" si="83"/>
        <v>0</v>
      </c>
      <c r="H2691" s="10">
        <f t="shared" si="83"/>
        <v>0</v>
      </c>
      <c r="I2691" s="61"/>
      <c r="K2691" s="30">
        <v>0</v>
      </c>
      <c r="N2691" s="44"/>
    </row>
    <row r="2692" spans="1:15">
      <c r="A2692" s="9"/>
      <c r="B2692" s="9" t="s">
        <v>20</v>
      </c>
      <c r="C2692" s="9"/>
      <c r="D2692" s="9" t="s">
        <v>21</v>
      </c>
      <c r="E2692" s="10">
        <f t="shared" si="82"/>
        <v>3899309608219.4497</v>
      </c>
      <c r="F2692" s="10">
        <f t="shared" si="81"/>
        <v>0</v>
      </c>
      <c r="G2692" s="10">
        <f t="shared" si="83"/>
        <v>0</v>
      </c>
      <c r="H2692" s="10">
        <f t="shared" si="83"/>
        <v>3904807733445.4497</v>
      </c>
      <c r="I2692" s="61"/>
      <c r="K2692" s="30">
        <v>3899302218485.4497</v>
      </c>
      <c r="N2692" s="44"/>
    </row>
    <row r="2693" spans="1:15">
      <c r="A2693" s="9"/>
      <c r="B2693" s="9" t="s">
        <v>20</v>
      </c>
      <c r="C2693" s="9"/>
      <c r="D2693" s="9" t="s">
        <v>22</v>
      </c>
      <c r="E2693" s="10">
        <f t="shared" si="82"/>
        <v>1287793730084.3994</v>
      </c>
      <c r="F2693" s="10">
        <f t="shared" si="81"/>
        <v>0</v>
      </c>
      <c r="G2693" s="10">
        <f t="shared" si="83"/>
        <v>0</v>
      </c>
      <c r="H2693" s="90">
        <f t="shared" si="83"/>
        <v>1289933286215.9202</v>
      </c>
      <c r="I2693" s="61"/>
      <c r="K2693" s="30">
        <v>1287793730084.3992</v>
      </c>
      <c r="N2693" s="44">
        <v>1289914533066.9199</v>
      </c>
      <c r="O2693" s="29">
        <f>H2693-N2693</f>
        <v>18753149.000244141</v>
      </c>
    </row>
    <row r="2694" spans="1:15">
      <c r="A2694" s="9"/>
      <c r="B2694" s="9" t="s">
        <v>20</v>
      </c>
      <c r="C2694" s="9"/>
      <c r="D2694" s="9" t="s">
        <v>23</v>
      </c>
      <c r="E2694" s="10">
        <f t="shared" si="82"/>
        <v>2611515878135.0508</v>
      </c>
      <c r="F2694" s="10">
        <f t="shared" si="81"/>
        <v>0</v>
      </c>
      <c r="G2694" s="10">
        <f t="shared" si="83"/>
        <v>0</v>
      </c>
      <c r="H2694" s="10">
        <f t="shared" si="83"/>
        <v>2614874447229.5303</v>
      </c>
      <c r="I2694" s="61"/>
      <c r="K2694" s="30">
        <v>2611508488401.0503</v>
      </c>
      <c r="N2694" s="88">
        <v>2614874447229.5298</v>
      </c>
      <c r="O2694" s="27"/>
    </row>
    <row r="2695" spans="1:15">
      <c r="A2695" s="9"/>
      <c r="B2695" s="9">
        <v>7</v>
      </c>
      <c r="C2695" s="9"/>
      <c r="D2695" s="9" t="s">
        <v>24</v>
      </c>
      <c r="E2695" s="10"/>
      <c r="F2695" s="10"/>
      <c r="G2695" s="10"/>
      <c r="H2695" s="10"/>
      <c r="I2695" s="61"/>
      <c r="K2695" s="30"/>
      <c r="N2695" s="44">
        <f>H2693-N2694</f>
        <v>-1324941161013.6096</v>
      </c>
    </row>
    <row r="2696" spans="1:15">
      <c r="A2696" s="9"/>
      <c r="B2696" s="9" t="s">
        <v>25</v>
      </c>
      <c r="C2696" s="9"/>
      <c r="D2696" s="9" t="s">
        <v>26</v>
      </c>
      <c r="E2696" s="10">
        <f t="shared" ref="E2696:H2698" si="85">E43+E86+E143+E180+E217+E254+E291+E328+E365+E402+E439+E476+E513+E550+E587+E624+E661+E698+E735+E772+E809+E846+E883+E920+E957+E994+E1031+E1068+E1105+E1142+E1179+E1216+E1253+E1290+E1327+E1364+E1401+E1438+E1475+E1512+E1549+E1586+E1623+E1660+E1697+E1734+E1771+E1808+E1845+E1882+E1919+E1956+E1993+E2030+E2067+E2104+E2141+E2178+E2215+E2252+E2289+E2326+E2363+E2400+E2437+E2474+E2511+E2548+E2585+E2622+E2659</f>
        <v>0</v>
      </c>
      <c r="F2696" s="10">
        <f t="shared" si="85"/>
        <v>0</v>
      </c>
      <c r="G2696" s="10">
        <f t="shared" si="85"/>
        <v>0</v>
      </c>
      <c r="H2696" s="10">
        <f t="shared" si="85"/>
        <v>0</v>
      </c>
      <c r="I2696" s="61"/>
      <c r="K2696" s="30">
        <v>0</v>
      </c>
      <c r="N2696" s="44"/>
    </row>
    <row r="2697" spans="1:15">
      <c r="A2697" s="9"/>
      <c r="B2697" s="9" t="s">
        <v>25</v>
      </c>
      <c r="C2697" s="9"/>
      <c r="D2697" s="9" t="s">
        <v>9</v>
      </c>
      <c r="E2697" s="10">
        <f t="shared" si="85"/>
        <v>0</v>
      </c>
      <c r="F2697" s="10">
        <f t="shared" si="85"/>
        <v>0</v>
      </c>
      <c r="G2697" s="10">
        <f t="shared" si="85"/>
        <v>0</v>
      </c>
      <c r="H2697" s="10">
        <f t="shared" si="85"/>
        <v>0</v>
      </c>
      <c r="I2697" s="61"/>
      <c r="K2697" s="30">
        <v>0</v>
      </c>
      <c r="N2697" s="89">
        <v>1289933286215.9158</v>
      </c>
    </row>
    <row r="2698" spans="1:15">
      <c r="A2698" s="9"/>
      <c r="B2698" s="9" t="s">
        <v>25</v>
      </c>
      <c r="C2698" s="9"/>
      <c r="D2698" s="9" t="s">
        <v>10</v>
      </c>
      <c r="E2698" s="10">
        <f t="shared" si="85"/>
        <v>0</v>
      </c>
      <c r="F2698" s="10">
        <f t="shared" si="85"/>
        <v>0</v>
      </c>
      <c r="G2698" s="10">
        <f t="shared" si="85"/>
        <v>0</v>
      </c>
      <c r="H2698" s="10">
        <f t="shared" si="85"/>
        <v>0</v>
      </c>
      <c r="I2698" s="61"/>
      <c r="K2698" s="30">
        <v>0</v>
      </c>
      <c r="N2698" s="44"/>
    </row>
    <row r="2699" spans="1:15">
      <c r="A2699" s="9"/>
      <c r="B2699" s="9" t="s">
        <v>27</v>
      </c>
      <c r="C2699" s="9"/>
      <c r="D2699" s="9" t="s">
        <v>28</v>
      </c>
      <c r="E2699" s="10">
        <f>E46+E89+E146+E183+E220+E257+E294+E331+E368+E405+E442+E479+E516+E553+E590+E627+E664+E701+E738+E775+E812+E849+E886+E923+E960+E997+E1034+E1071+E1108+E1145+E1182+E1219+E1256+E1293+E1330+E1367+E1404+E1441+E1478+E1515+E1552+E1589+E1626+E1663+E1700+E1737+E1774+E1811+E1848+E1885+E1922+E1959+E1996+E2033+E2070+E2107+E2144+E2181+E2218+E2255+E2292+E2329+E2366+E2403+E2440+E2477+E2514+E2551+E2588+E2625+E2662</f>
        <v>4015849725</v>
      </c>
      <c r="F2699" s="10">
        <f>F46+F89+F146+F183+F220+F257+F294+F331+F368+F405+F442+F479+F516+F553+F590+F627+F664+F701+F738+F775+F812+F849+F886+F923+F960+F997+F1034+F1071+F1108+F1145+F1182+F1219+F1256+F1293+F1330+F1367+F1404+F1441+F1478+F1515+F1552+F1589+F1626+F1663+F1700+F1737+F1774+F1811+F1848+F1885+F1922+F1959+F1996+F2033+F2070+F2107+F2144+F2181+F2218+F2255+F2292+F2329+F2366+F2403+F2440+F2477+F2514+F2551+F2588+F2625+F2662</f>
        <v>29405500</v>
      </c>
      <c r="G2699" s="10">
        <f>G52+G89+G146+G183+G220+G257+G294+G331+G368+G405+G442+G479+G516+G553+G590+G627+G664+G701+G738+G775+G812+G849+G886+G923+G960+G997+G1034+G1071+G1108+G1145+G1182+G1219+G1256+G1293+G1330+G1367+G1404+G1441+G1478+G1515+G1552+G1589+G1626+G1663+G1700+G1737+G1774+G1811+G1848+G1885+G1922+G1959+G1996+G2033+G2070+G2107+G2144+G2181+G2218+G2255+G2292+G2329+G2366+G2403+G2440+G2477+G2514+G2551+G2588+G2625+G2662</f>
        <v>193271416</v>
      </c>
      <c r="H2699" s="91">
        <f>H46+H89+H146+H183+H220+H257+H294+H331+H368+H405+H442+H479+H516+H553+H590+H627+H664+H701+H738+H775+H812+H849+H886+H923+H960+H997+H1034+H1071+H1108+H1145+H1182+H1219+H1256+H1293+H1330+H1367+H1404+H1441+H1478+H1515+H1552+H1589+H1626+H1663+H1700+H1737+H1774+H1811+H1848+H1885+H1922+H1959+H1996+H2033+H2070+H2107+H2144+H2181+H2218+H2255+H2292+H2329+H2366+H2403+H2440+H2477+H2514+H2551+H2588+H2625+H2662</f>
        <v>4074660725</v>
      </c>
      <c r="I2699" s="61"/>
      <c r="K2699" s="30">
        <v>4015849725</v>
      </c>
      <c r="N2699" s="44"/>
    </row>
    <row r="2700" spans="1:15">
      <c r="A2700" s="9"/>
      <c r="B2700" s="9" t="s">
        <v>27</v>
      </c>
      <c r="C2700" s="9"/>
      <c r="D2700" s="9" t="s">
        <v>9</v>
      </c>
      <c r="E2700" s="10">
        <f>E48+E90+E147+E184+E221+E258+E295+E332+E369+E406+E443+E480+E517+E554+E591+E628+E665+E702+E739+E776+E813+E850+E887+E924+E961+E998+E1035+E1072+E1109+E1146+E1183+E1220+E1257+E1294+E1331+E1368+E1405+E1442+E1479+E1516+E1553+E1590+E1627+E1664+E1701+E1738+E1775+E1812+E1849+E1886+E1923+E1960+E1997+E2034+E2071+E2108+E2145+E2182+E2219+E2256+E2293+E2330+E2367+E2404+E2441+E2478+E2515+E2552+E2589+E2626+E2663</f>
        <v>472311212.5</v>
      </c>
      <c r="F2700" s="10">
        <f>F48+F90+F147+F184+F221+F258+F295+F332+F369+F406+F443+F480+F517+F554+F591+F628+F665+F702+F739+F776+F813+F850+F887+F924+F961+F998+F1035+F1072+F1109+F1146+F1183+F1220+F1257+F1294+F1331+F1368+F1405+F1442+F1479+F1516+F1553+F1590+F1627+F1664+F1701+F1738+F1775+F1812+F1849+F1886+F1923+F1960+F1997+F2034+F2071+F2108+F2145+F2182+F2219+F2256+F2293+F2330+F2367+F2404+F2441+F2478+F2515+F2552+F2589+F2626+F2663</f>
        <v>3675687.5</v>
      </c>
      <c r="G2700" s="10">
        <f>G54+G90+G147+G184+G221+G258+G295+G332+G369+G406+G443+G480+G517+G554+G591+G628+G665+G702+G739+G776+G813+G850+G887+G924+G961+G998+G1035+G1072+G1109+G1146+G1183+G1220+G1257+G1294+G1331+G1368+G1405+G1442+G1479+G1516+G1553+G1590+G1627+G1664+G1701+G1738+G1775+G1812+G1849+G1886+G1923+G1960+G1997+G2034+G2071+G2108+G2145+G2182+G2219+G2256+G2293+G2330+G2367+G2404+G2441+G2478+G2515+G2552+G2589+G2626+G2663</f>
        <v>3675687.5</v>
      </c>
      <c r="H2700" s="10">
        <f>H48+H90+H147+H184+H221+H258+H295+H332+H369+H406+H443+H480+H517+H554+H591+H628+H665+H702+H739+H776+H813+H850+H887+H924+H961+H998+H1035+H1072+H1109+H1146+H1183+H1220+H1257+H1294+H1331+H1368+H1405+H1442+H1479+H1516+H1553+H1590+H1627+H1664+H1701+H1738+H1775+H1812+H1849+H1886+H1923+H1960+H1997+H2034+H2071+H2108+H2145+H2182+H2219+H2256+H2293+H2330+H2367+H2404+H2441+H2478+H2515+H2552+H2589+H2626+H2663</f>
        <v>479662587.5</v>
      </c>
      <c r="I2700" s="62"/>
      <c r="K2700" s="30">
        <v>472311212.5</v>
      </c>
      <c r="N2700" s="44">
        <v>4076057568</v>
      </c>
    </row>
    <row r="2701" spans="1:15">
      <c r="A2701" s="9"/>
      <c r="B2701" s="9" t="s">
        <v>27</v>
      </c>
      <c r="C2701" s="9"/>
      <c r="D2701" s="9" t="s">
        <v>10</v>
      </c>
      <c r="E2701" s="10">
        <f>E50+E91+E148+E185+E222+E259+E296+E333+E370+E407+E444+E481+E518+E555+E592+E629+E666+E703+E740+E777+E814+E851+E888+E925+E962+E999+E1036+E1073+E1110+E1147+E1184+E1221+E1258+E1295+E1332+E1369+E1406+E1443+E1480+E1517+E1554+E1591+E1628+E1665+E1702+E1739+E1776+E1813+E1850+E1887+E1924+E1961+E1998+E2035+E2072+E2109+E2146+E2183+E2220+E2257+E2294+E2331+E2368+E2405+E2442+E2479+E2516+E2553+E2590+E2627+E2664</f>
        <v>2949081237.2799997</v>
      </c>
      <c r="F2701" s="10">
        <f>F50+F91+F148+F185+F222+F259+F296+F333+F370+F407+F444+F481+F518+F555+F592+F629+F666+F703+F740+F777+F814+F851+F888+F925+F962+F999+F1036+F1073+F1110+F1147+F1184+F1221+F1258+F1295+F1332+F1369+F1406+F1443+F1480+F1517+F1554+F1591+F1628+F1665+F1702+F1739+F1776+F1813+F1850+F1887+F1924+F1961+F1998+F2035+F2072+F2109+F2146+F2183+F2220+F2257+F2294+F2331+F2368+F2405+F2442+F2479+F2516+F2553+F2590+F2627+F2664</f>
        <v>3675687.5</v>
      </c>
      <c r="G2701" s="10">
        <f>G56+G91+G148+G185+G222+G259+G296+G333+G370+G407+G444+G481+G518+G555+G592+G629+G666+G703+G740+G777+G814+G851+G888+G925+G962+G999+G1036+G1073+G1110+G1147+G1184+G1221+G1258+G1295+G1332+G1369+G1406+G1443+G1480+G1517+G1554+G1591+G1628+G1665+G1702+G1739+G1776+G1813+G1850+G1887+G1924+G1961+G1998+G2035+G2072+G2109+G2146+G2183+G2220+G2257+G2294+G2331+G2368+G2405+G2442+G2479+G2516+G2553+G2590+G2627+G2664</f>
        <v>3675687.5</v>
      </c>
      <c r="H2701" s="90">
        <f>H50+H91+H148+H185+H222+H259+H296+H333+H370+H407+H444+H481+H518+H555+H592+H629+H666+H703+H740+H777+H814+H851+H888+H925+H962+H999+H1036+H1073+H1110+H1147+H1184+H1221+H1258+H1295+H1332+H1369+H1406+H1443+H1480+H1517+H1554+H1591+H1628+H1665+H1702+H1739+H1776+H1813+H1850+H1887+H1924+H1961+H1998+H2035+H2072+H2109+H2146+H2183+H2220+H2257+H2294+H2331+H2368+H2405+H2442+H2479+H2516+H2553+H2590+H2627+H2664</f>
        <v>2956432612.2799997</v>
      </c>
      <c r="I2701" s="62"/>
      <c r="K2701" s="30">
        <v>2949081237.2799997</v>
      </c>
      <c r="N2701" s="44">
        <v>3912191652</v>
      </c>
    </row>
    <row r="2702" spans="1:15">
      <c r="A2702" s="9"/>
      <c r="B2702" s="9" t="s">
        <v>29</v>
      </c>
      <c r="C2702" s="9"/>
      <c r="D2702" s="9" t="s">
        <v>30</v>
      </c>
      <c r="E2702" s="10">
        <f>E52+E92+E149+E186+E223+E260+E297+E334+E371+E408+E445+E482+E519+E556+E593+E630+E667+E704+E741+E778+E815+E852+E889+E926+E963+E1000+E1037+E1074+E1111+E1148+E1185+E1222+E1259+E1296+E1333+E1370+E1407+E1444+E1481+E1518+E1555+E1592+E1629+E1666+E1703+E1740+E1777+E1814+E1851+E1888+E1925+E1962+E1999+E2036+E2073+E2110+E2147+E2184+E2221+E2258+E2295+E2332+E2369+E2406+E2443+E2480+E2517+E2554+E2591+E2628+E2665</f>
        <v>45552729819</v>
      </c>
      <c r="F2702" s="10">
        <f>F52+F92+F149+F186+F223+F260+F297+F334+F371+F408+F445+F482+F519+F556+F593+F630+F667+F704+F741+F778+F815+F852+F889+F926+F963+F1000+F1037+F1074+F1111+F1148+F1185+F1222+F1259+F1296+F1333+F1370+F1407+F1444+F1481+F1518+F1555+F1592+F1629+F1666+F1703+F1740+F1777+F1814+F1851+F1888+F1925+F1962+F1999+F2036+F2073+F2110+F2147+F2184+F2221+F2258+F2295+F2332+F2369+F2406+F2443+F2480+F2517+F2554+F2591+F2628+F2665</f>
        <v>6890275083.5</v>
      </c>
      <c r="G2702" s="10">
        <f>G53+G92+G149+G186+G223+G260+G297+G334+G371+G408+G445+G482+G519+G556+G593+G630+G667+G704+G741+G778+G815+G852+G889+G926+G963+G1000+G1037+G1074+G1111+G1148+G1185+G1222+G1259+G1296+G1333+G1370+G1407+G1444+G1481+G1518+G1555+G1592+G1629+G1666+G1703+G1740+G1777+G1814+G1851+G1888+G1925+G1962+G1999+G2036+G2073+G2110+G2147+G2184+G2221+G2258+G2295+G2332+G2369+G2406+G2443+G2480+G2517+G2554+G2591+G2628+G2665</f>
        <v>29405500</v>
      </c>
      <c r="H2702" s="10">
        <f>H52+H92+H149+H186+H223+H260+H297+H334+H371+H408+H445+H482+H519+H556+H593+H630+H667+H704+H741+H778+H815+H852+H889+H926+H963+H1000+H1037+H1074+H1111+H1148+H1185+H1222+H1259+H1296+H1333+H1370+H1407+H1444+H1481+H1518+H1555+H1592+H1629+H1666+H1703+H1740+H1777+H1814+H1851+H1888+H1925+H1962+H1999+H2036+H2073+H2110+H2147+H2184+H2221+H2258+H2295+H2332+H2369+H2406+H2443+H2480+H2517+H2554+H2591+H2628+H2665</f>
        <v>52220327986.5</v>
      </c>
      <c r="I2702" s="62"/>
      <c r="K2702" s="30">
        <v>45552729819</v>
      </c>
      <c r="N2702" s="44">
        <f>N2701-H2699</f>
        <v>-162469073</v>
      </c>
    </row>
    <row r="2703" spans="1:15">
      <c r="A2703" s="9"/>
      <c r="B2703" s="9" t="s">
        <v>29</v>
      </c>
      <c r="C2703" s="9"/>
      <c r="D2703" s="9" t="s">
        <v>9</v>
      </c>
      <c r="E2703" s="91">
        <f>E54+E93+E150+E187+E224+E261+E298+E335+E372+E409+E446+E483+E520+E557+E594+E631+E668+E705+E742+E779+E816+E853+E890+E927+E964+E1001+E1038+E1075+E1112+E1149+E1186+E1223+E1260+E1297+E1334+E1371+E1408+E1445+E1482+E1519+E1556+E1593+E1630+E1667+E1704+E1741+E1778+E1815+E1852+E1889+E1926+E1963+E2000+E2037+E2074+E2111+E2148+E2185+E2222+E2259+E2296+E2333+E2370+E2407+E2444+E2481+E2518+E2555+E2592+E2629+E2666</f>
        <v>3775687.5</v>
      </c>
      <c r="F2703" s="10">
        <f>F54+F93+F150+F187+F224+F261+F298+F335+F372+F409+F446+F483+F520+F557+F594+F631+F668+F705+F742+F779+F816+F853+F890+F927+F964+F1001+F1038+F1075+F1112+F1149+F1186+F1223+F1260+F1297+F1334+F1371+F1408+F1445+F1482+F1519+F1556+F1593+F1630+F1667+F1704+F1741+F1778+F1815+F1852+F1889+F1926+F1963+F2000+F2037+F2074+F2111+F2148+F2185+F2222+F2259+F2296+F2333+F2370+F2407+F2444+F2481+F2518+F2555+F2592+F2629+F2666</f>
        <v>0</v>
      </c>
      <c r="G2703" s="10">
        <f>G54+G93+G150+G187+G224+G261+G298+G335+G372+G409+G446+G483+G520+G557+G594+G631+G668+G705+G742+G779+G816+G853+G890+G927+G964+G1001+G1038+G1075+G1112+G1149+G1186+G1223+G1260+G1297+G1334+G1371+G1408+G1445+G1482+G1519+G1556+G1593+G1630+G1667+G1704+G1741+G1778+G1815+G1852+G1889+G1926+G1963+G2000+G2037+G2074+G2111+G2148+G2185+G2222+G2259+G2296+G2333+G2370+G2407+G2444+G2481+G2518+G2555+G2592+G2629+G2666</f>
        <v>3675687.5</v>
      </c>
      <c r="H2703" s="10">
        <f>H54+H93+H150+H187+H224+H261+H298+H335+H372+H409+H446+H483+H520+H557+H594+H631+H668+H705+H742+H779+H816+H853+H890+H927+H964+H1001+H1038+H1075+H1112+H1149+H1186+H1223+H1260+H1297+H1334+H1371+H1408+H1445+H1482+H1519+H1556+H1593+H1630+H1667+H1704+H1741+H1778+H1815+H1852+H1889+H1926+H1963+H2000+H2037+H2074+H2111+H2148+H2185+H2222+H2259+H2296+H2333+H2370+H2407+H2444+H2481+H2518+H2555+H2592+H2629+H2666</f>
        <v>100000</v>
      </c>
      <c r="I2703" s="62"/>
      <c r="K2703" s="30">
        <v>3775687.5</v>
      </c>
      <c r="N2703" s="44">
        <v>4076057568</v>
      </c>
    </row>
    <row r="2704" spans="1:15">
      <c r="A2704" s="9"/>
      <c r="B2704" s="9" t="s">
        <v>29</v>
      </c>
      <c r="C2704" s="9"/>
      <c r="D2704" s="9" t="s">
        <v>10</v>
      </c>
      <c r="E2704" s="10">
        <f>E56+E94+E151+E188+E225+E262+E299+E336+E373+E410+E447+E484+E521+E558+E595+E632+E669+E706+E743+E780+E817+E854+E891+E928+E965+E1002+E1039+E1076+E1113+E1150+E1187+E1224+E1261+E1298+E1335+E1372+E1409+E1446+E1483+E1520+E1557+E1594+E1631+E1668+E1705+E1742+E1779+E1816+E1853+E1890+E1927+E1964+E2001+E2038+E2075+E2112+E2149+E2186+E2223+E2260+E2297+E2334+E2371+E2408+E2445+E2482+E2519+E2556+E2593+E2630+E2667</f>
        <v>24085675641.300003</v>
      </c>
      <c r="F2704" s="10">
        <f>F56+F94+F151+F188+F225+F262+F299+F336+F373+F410+F447+F484+F521+F558+F595+F632+F669+F706+F743+F780+F817+F854+F891+F928+F965+F1002+F1039+F1076+F1113+F1150+F1187+F1224+F1261+F1298+F1335+F1372+F1409+F1446+F1483+F1520+F1557+F1594+F1631+F1668+F1705+F1742+F1779+F1816+F1853+F1890+F1927+F1964+F2001+F2038+F2075+F2112+F2149+F2186+F2223+F2260+F2297+F2334+F2371+F2408+F2445+F2482+F2519+F2556+F2593+F2630+F2667</f>
        <v>0</v>
      </c>
      <c r="G2704" s="10">
        <f>G56+G94+G151+G188+G225+G262+G299+G336+G373+G410+G447+G484+G521+G558+G595+G632+G669+G706+G743+G780+G817+G854+G891+G928+G965+G1002+G1039+G1076+G1113+G1150+G1187+G1224+G1261+G1298+G1335+G1372+G1409+G1446+G1483+G1520+G1557+G1594+G1631+G1668+G1705+G1742+G1779+G1816+G1853+G1890+G1927+G1964+G2001+G2038+G2075+G2112+G2149+G2186+G2223+G2260+G2297+G2334+G2371+G2408+G2445+G2482+G2519+G2556+G2593+G2630+G2667</f>
        <v>3675687.5</v>
      </c>
      <c r="H2704" s="90">
        <f>H56+H94+H151+H188+H225+H262+H299+H336+H373+H410+H447+H484+H521+H558+H595+H632+H669+H706+H743+H780+H817+H854+H891+H928+H965+H1002+H1039+H1076+H1113+H1150+H1187+H1224+H1261+H1298+H1335+H1372+H1409+H1446+H1483+H1520+H1557+H1594+H1631+H1668+H1705+H1742+H1779+H1816+H1853+H1890+H1927+H1964+H2001+H2038+H2075+H2112+H2149+H2186+H2223+H2260+H2297+H2334+H2371+H2408+H2445+H2482+H2519+H2556+H2593+H2630+H2667</f>
        <v>24081999953.800003</v>
      </c>
      <c r="I2704" s="62"/>
      <c r="K2704" s="30">
        <v>24085675641.300003</v>
      </c>
      <c r="N2704" s="44">
        <f>N2703-E2699</f>
        <v>60207843</v>
      </c>
    </row>
    <row r="2705" spans="1:14">
      <c r="A2705" s="9"/>
      <c r="B2705" s="9" t="s">
        <v>31</v>
      </c>
      <c r="C2705" s="9"/>
      <c r="D2705" s="9" t="s">
        <v>32</v>
      </c>
      <c r="E2705" s="10">
        <f t="shared" ref="E2705:H2710" si="86">E58+E95+E152+E189+E226+E263+E300+E337+E374+E411+E448+E485+E522+E559+E596+E633+E670+E707+E744+E781+E818+E855+E892+E929+E966+E1003+E1040+E1077+E1114+E1151+E1188+E1225+E1262+E1299+E1336+E1373+E1410+E1447+E1484+E1521+E1558+E1595+E1632+E1669+E1706+E1743+E1780+E1817+E1854+E1891+E1928+E1965+E2002+E2039+E2076+E2113+E2150+E2187+E2224+E2261+E2298+E2335+E2372+E2409+E2446+E2483+E2520+E2557+E2594+E2631+E2668</f>
        <v>5175954649</v>
      </c>
      <c r="F2705" s="10">
        <f t="shared" si="86"/>
        <v>0</v>
      </c>
      <c r="G2705" s="10">
        <f t="shared" si="86"/>
        <v>0</v>
      </c>
      <c r="H2705" s="10">
        <f t="shared" si="86"/>
        <v>5175954649</v>
      </c>
      <c r="I2705" s="62"/>
      <c r="K2705" s="30">
        <v>5175954649</v>
      </c>
      <c r="N2705" s="44">
        <v>45596851976</v>
      </c>
    </row>
    <row r="2706" spans="1:14">
      <c r="A2706" s="9"/>
      <c r="B2706" s="9" t="s">
        <v>31</v>
      </c>
      <c r="C2706" s="9"/>
      <c r="D2706" s="9" t="s">
        <v>9</v>
      </c>
      <c r="E2706" s="10">
        <f t="shared" si="86"/>
        <v>0</v>
      </c>
      <c r="F2706" s="10">
        <f t="shared" si="86"/>
        <v>0</v>
      </c>
      <c r="G2706" s="10">
        <f t="shared" si="86"/>
        <v>0</v>
      </c>
      <c r="H2706" s="10">
        <f t="shared" si="86"/>
        <v>0</v>
      </c>
      <c r="K2706" s="30">
        <v>0</v>
      </c>
      <c r="N2706" s="44">
        <f>N2705-E2702</f>
        <v>44122157</v>
      </c>
    </row>
    <row r="2707" spans="1:14">
      <c r="A2707" s="9"/>
      <c r="B2707" s="9" t="s">
        <v>31</v>
      </c>
      <c r="C2707" s="9"/>
      <c r="D2707" s="9" t="s">
        <v>10</v>
      </c>
      <c r="E2707" s="10">
        <f t="shared" si="86"/>
        <v>0</v>
      </c>
      <c r="F2707" s="10">
        <f t="shared" si="86"/>
        <v>0</v>
      </c>
      <c r="G2707" s="10">
        <f t="shared" si="86"/>
        <v>0</v>
      </c>
      <c r="H2707" s="10">
        <f t="shared" si="86"/>
        <v>0</v>
      </c>
      <c r="K2707" s="30">
        <v>0</v>
      </c>
      <c r="N2707" s="44">
        <v>5071624649</v>
      </c>
    </row>
    <row r="2708" spans="1:14">
      <c r="A2708" s="9"/>
      <c r="B2708" s="9" t="s">
        <v>20</v>
      </c>
      <c r="C2708" s="9"/>
      <c r="D2708" s="9" t="s">
        <v>33</v>
      </c>
      <c r="E2708" s="10">
        <f t="shared" si="86"/>
        <v>54744534193</v>
      </c>
      <c r="F2708" s="10">
        <f t="shared" si="86"/>
        <v>0</v>
      </c>
      <c r="G2708" s="10">
        <f t="shared" si="86"/>
        <v>0</v>
      </c>
      <c r="H2708" s="10">
        <f t="shared" si="86"/>
        <v>61470943360.5</v>
      </c>
      <c r="K2708" s="30">
        <v>54744534193</v>
      </c>
      <c r="N2708" s="44">
        <f>H2705-N2707</f>
        <v>104330000</v>
      </c>
    </row>
    <row r="2709" spans="1:14">
      <c r="A2709" s="9"/>
      <c r="B2709" s="9" t="s">
        <v>20</v>
      </c>
      <c r="C2709" s="9"/>
      <c r="D2709" s="9" t="s">
        <v>22</v>
      </c>
      <c r="E2709" s="10">
        <f t="shared" si="86"/>
        <v>27034756878.580002</v>
      </c>
      <c r="F2709" s="10">
        <f t="shared" si="86"/>
        <v>0</v>
      </c>
      <c r="G2709" s="10">
        <f t="shared" si="86"/>
        <v>0</v>
      </c>
      <c r="H2709" s="90">
        <f t="shared" si="86"/>
        <v>27038432566.080002</v>
      </c>
      <c r="K2709" s="30">
        <v>27034756878.580002</v>
      </c>
      <c r="N2709" s="44">
        <f>N2702+N2706</f>
        <v>-118346916</v>
      </c>
    </row>
    <row r="2710" spans="1:14">
      <c r="A2710" s="9"/>
      <c r="B2710" s="9" t="s">
        <v>20</v>
      </c>
      <c r="C2710" s="9"/>
      <c r="D2710" s="9" t="s">
        <v>34</v>
      </c>
      <c r="E2710" s="10">
        <f t="shared" si="86"/>
        <v>27709777314.419998</v>
      </c>
      <c r="F2710" s="10">
        <f t="shared" si="86"/>
        <v>0</v>
      </c>
      <c r="G2710" s="10">
        <f t="shared" si="86"/>
        <v>0</v>
      </c>
      <c r="H2710" s="10">
        <f t="shared" si="86"/>
        <v>34432510794.419998</v>
      </c>
      <c r="K2710" s="30">
        <v>27709777314.419998</v>
      </c>
      <c r="N2710" s="44"/>
    </row>
    <row r="2711" spans="1:14">
      <c r="A2711" s="1"/>
      <c r="B2711" s="1"/>
      <c r="C2711" s="1"/>
      <c r="D2711" s="1"/>
      <c r="E2711" s="7"/>
      <c r="F2711" s="23"/>
      <c r="G2711" s="23"/>
      <c r="H2711" s="7"/>
    </row>
    <row r="2712" spans="1:14">
      <c r="A2712" s="1"/>
      <c r="B2712" s="1"/>
      <c r="C2712" s="1"/>
      <c r="D2712" s="1"/>
      <c r="E2712" s="7"/>
      <c r="F2712" s="7"/>
      <c r="G2712" s="7"/>
      <c r="H2712" s="7"/>
    </row>
    <row r="2713" spans="1:14">
      <c r="A2713" s="1"/>
      <c r="B2713" s="1"/>
      <c r="C2713" s="1"/>
      <c r="D2713" s="1"/>
      <c r="E2713" s="7"/>
      <c r="F2713" s="7"/>
      <c r="G2713" s="7"/>
      <c r="H2713" s="7"/>
    </row>
    <row r="2714" spans="1:14">
      <c r="A2714" s="1"/>
      <c r="B2714" s="1"/>
      <c r="C2714" s="1"/>
      <c r="D2714" s="1"/>
      <c r="E2714" s="7"/>
      <c r="F2714" s="7"/>
      <c r="G2714" s="7"/>
      <c r="H2714" s="7"/>
      <c r="K2714" s="44"/>
    </row>
    <row r="2715" spans="1:14">
      <c r="A2715" s="1"/>
      <c r="B2715" s="1"/>
      <c r="C2715" s="1"/>
      <c r="D2715" s="1"/>
      <c r="E2715" s="7"/>
      <c r="F2715" s="7"/>
      <c r="G2715" s="7"/>
      <c r="H2715" s="7"/>
    </row>
    <row r="2716" spans="1:14">
      <c r="A2716" s="1"/>
      <c r="B2716" s="1"/>
      <c r="C2716" s="1"/>
      <c r="D2716" s="1"/>
      <c r="E2716" s="7"/>
      <c r="F2716" s="7"/>
      <c r="G2716" s="7"/>
      <c r="H2716" s="7"/>
    </row>
    <row r="2718" spans="1:14">
      <c r="E2718" s="16"/>
    </row>
    <row r="2719" spans="1:14">
      <c r="E2719" s="16"/>
      <c r="H2719" s="16"/>
    </row>
    <row r="2720" spans="1:14">
      <c r="E2720" s="16"/>
      <c r="H2720" s="16"/>
    </row>
    <row r="2721" spans="8:8">
      <c r="H2721" s="16"/>
    </row>
  </sheetData>
  <autoFilter ref="A7:H2710"/>
  <mergeCells count="10">
    <mergeCell ref="A1:H1"/>
    <mergeCell ref="A2:H2"/>
    <mergeCell ref="A3:H3"/>
    <mergeCell ref="A5:A6"/>
    <mergeCell ref="B5:B6"/>
    <mergeCell ref="C5:C6"/>
    <mergeCell ref="D5:D6"/>
    <mergeCell ref="E5:E6"/>
    <mergeCell ref="F5:G5"/>
    <mergeCell ref="H5:H6"/>
  </mergeCells>
  <dataValidations count="1">
    <dataValidation operator="greaterThanOrEqual" allowBlank="1" showInputMessage="1" showErrorMessage="1" sqref="A1:A3"/>
  </dataValidations>
  <printOptions horizontalCentered="1"/>
  <pageMargins left="0.70866141732283472" right="0.70866141732283472" top="0.59055118110236227" bottom="0.39370078740157483" header="0.31496062992125984" footer="0.31496062992125984"/>
  <pageSetup paperSize="256" orientation="landscape" verticalDpi="0" r:id="rId1"/>
  <legacyDrawing r:id="rId2"/>
  <oleObjects>
    <oleObject progId="Excel.Sheet.8" link="[1]!'!Rekap Mutasi 2016.beban!R84C12'" oleUpdate="OLEUPDATE_ALWAYS" shapeId="2049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Neraca</vt:lpstr>
      <vt:lpstr>Neraca!Print_Area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mariono</cp:lastModifiedBy>
  <cp:lastPrinted>2018-05-17T02:59:27Z</cp:lastPrinted>
  <dcterms:created xsi:type="dcterms:W3CDTF">2018-04-07T03:32:30Z</dcterms:created>
  <dcterms:modified xsi:type="dcterms:W3CDTF">2018-06-06T03:45:25Z</dcterms:modified>
</cp:coreProperties>
</file>